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15600" windowHeight="4560" tabRatio="922" activeTab="4"/>
  </bookViews>
  <sheets>
    <sheet name="SF1-Sch. Regstr" sheetId="1" r:id="rId1"/>
    <sheet name="SF2-wd formula" sheetId="2" r:id="rId2"/>
    <sheet name="SF3-Books Is'd" sheetId="3" r:id="rId3"/>
    <sheet name="SF 4-MoLrnrs Mvment" sheetId="4" r:id="rId4"/>
    <sheet name="SF5-Prom-K-12" sheetId="5" r:id="rId5"/>
    <sheet name="SF5-Prom-Old Curr" sheetId="6" r:id="rId6"/>
    <sheet name="SF6-Summ-Prom" sheetId="7" r:id="rId7"/>
    <sheet name="SF7-Sch Persnl" sheetId="8" r:id="rId8"/>
    <sheet name="SF2-Daily Attnd'ce" sheetId="9" r:id="rId9"/>
  </sheets>
  <definedNames>
    <definedName name="_xlnm.Print_Area" localSheetId="3">'SF 4-MoLrnrs Mvment'!$A$1:$AO$115</definedName>
    <definedName name="_xlnm.Print_Area" localSheetId="0">'SF1-Sch. Regstr'!$A$1:$Y$86</definedName>
    <definedName name="_xlnm.Print_Area" localSheetId="1">'SF2-wd formula'!$A$1:$AJ$118</definedName>
    <definedName name="_xlnm.Print_Area" localSheetId="2">'SF3-Books Is''d'!$A$1:$U$93</definedName>
    <definedName name="_xlnm.Print_Area" localSheetId="4">'SF5-Prom-K-12'!$A$1:$R$86</definedName>
    <definedName name="_xlnm.Print_Area" localSheetId="5">'SF5-Prom-Old Curr'!$A$1:$R$85</definedName>
    <definedName name="_xlnm.Print_Area" localSheetId="6">'SF6-Summ-Prom'!$A$1:$X$36</definedName>
    <definedName name="_xlnm.Print_Area" localSheetId="7">'SF7-Sch Persnl'!$A$1:$T$121</definedName>
    <definedName name="_xlnm.Print_Titles" localSheetId="3">'SF 4-MoLrnrs Mvment'!$1:$10</definedName>
    <definedName name="_xlnm.Print_Titles" localSheetId="0">'SF1-Sch. Regstr'!$1:$9</definedName>
    <definedName name="_xlnm.Print_Titles" localSheetId="8">'SF2-Daily Attnd''ce'!$10:$12</definedName>
    <definedName name="_xlnm.Print_Titles" localSheetId="1">'SF2-wd formula'!$10:$13</definedName>
    <definedName name="_xlnm.Print_Titles" localSheetId="2">'SF3-Books Is''d'!$1:$13</definedName>
    <definedName name="_xlnm.Print_Titles" localSheetId="4">'SF5-Prom-K-12'!$9:$11</definedName>
    <definedName name="_xlnm.Print_Titles" localSheetId="5">'SF5-Prom-Old Curr'!$9:$11</definedName>
    <definedName name="_xlnm.Print_Titles" localSheetId="7">'SF7-Sch Persnl'!$23:$24</definedName>
  </definedNames>
  <calcPr fullCalcOnLoad="1"/>
</workbook>
</file>

<file path=xl/sharedStrings.xml><?xml version="1.0" encoding="utf-8"?>
<sst xmlns="http://schemas.openxmlformats.org/spreadsheetml/2006/main" count="753" uniqueCount="397">
  <si>
    <t>NO.</t>
  </si>
  <si>
    <t>Summary for the Month</t>
  </si>
  <si>
    <t>M</t>
  </si>
  <si>
    <t>F</t>
  </si>
  <si>
    <t>TOTAL</t>
  </si>
  <si>
    <t>ABSENT</t>
  </si>
  <si>
    <t>TARDY</t>
  </si>
  <si>
    <t>MALE</t>
  </si>
  <si>
    <t>Average Daily Attendance</t>
  </si>
  <si>
    <t xml:space="preserve">Percentage of Attendance for the month </t>
  </si>
  <si>
    <t>Drop out</t>
  </si>
  <si>
    <t>Transferred out</t>
  </si>
  <si>
    <t>Transferred in</t>
  </si>
  <si>
    <t>I certify that this is a true and correct report.</t>
  </si>
  <si>
    <t>Attested by:</t>
  </si>
  <si>
    <t>School Head</t>
  </si>
  <si>
    <t>FEMALE</t>
  </si>
  <si>
    <t>2. REASONS/CAUSES OF DROP-OUTS</t>
  </si>
  <si>
    <t>a. Domestic-Related Factors</t>
  </si>
  <si>
    <t>a.1. Had to take care of siblings</t>
  </si>
  <si>
    <t>a.2. Early marriage/pregnancy</t>
  </si>
  <si>
    <t>a.3. Parents' attitude toward schooling</t>
  </si>
  <si>
    <t>b. Individual-Related Factors</t>
  </si>
  <si>
    <t>b.1. Illness</t>
  </si>
  <si>
    <t>b.2. Overage</t>
  </si>
  <si>
    <t>b.3. Death</t>
  </si>
  <si>
    <t>b.4. Drug Abuse</t>
  </si>
  <si>
    <t>b.5. Poor academic performance</t>
  </si>
  <si>
    <t>b.7. Hunger/Malnutrition</t>
  </si>
  <si>
    <t>c. School-Related Factors</t>
  </si>
  <si>
    <t>c.1. Teacher Factor</t>
  </si>
  <si>
    <t>c.2. Physical condition of classroom</t>
  </si>
  <si>
    <t>c.3. Peer influence</t>
  </si>
  <si>
    <t>d. Geographic/Environmental</t>
  </si>
  <si>
    <t>d.1. Distance between home and school</t>
  </si>
  <si>
    <t>d.3. Calamities/Disasters</t>
  </si>
  <si>
    <t>e. Financial-Related</t>
  </si>
  <si>
    <t>e.1. Child labor, work</t>
  </si>
  <si>
    <t>f. Others</t>
  </si>
  <si>
    <t>REMARK/S</t>
  </si>
  <si>
    <t>Barangay</t>
  </si>
  <si>
    <t>SUMMARY TABLE</t>
  </si>
  <si>
    <t>LEVEL OF PROFICIENCY</t>
  </si>
  <si>
    <t>Nos. of BEGINNNING              (B: 74% and below)</t>
  </si>
  <si>
    <t>Nos. of APPROACHING PROFICIENCY                         (AP: 80%-84%)</t>
  </si>
  <si>
    <t>TRANSFERRED IN</t>
  </si>
  <si>
    <t>TRANSFERRED OUT</t>
  </si>
  <si>
    <t>TOTAL FOR  NON-GRADED</t>
  </si>
  <si>
    <t>Class Adviser</t>
  </si>
  <si>
    <t>(Name and Signature)</t>
  </si>
  <si>
    <t>Nos. of DEVELOPING        (D: 75%-79%)</t>
  </si>
  <si>
    <t>Nos. of PROFICIENT             (P: 85% -89%)</t>
  </si>
  <si>
    <t>Nos. of ADVANCED                (A: 90%  and above)</t>
  </si>
  <si>
    <t>Reviewed &amp; Validated by:</t>
  </si>
  <si>
    <t>Noted by:</t>
  </si>
  <si>
    <t>Minor</t>
  </si>
  <si>
    <t>Date</t>
  </si>
  <si>
    <t>Issued</t>
  </si>
  <si>
    <t>Returned</t>
  </si>
  <si>
    <t>GUIDELINES:</t>
  </si>
  <si>
    <t>Sex</t>
  </si>
  <si>
    <t>1. The attendance shall be accomplished daily. Refer to the codes for checking learners' attendance.</t>
  </si>
  <si>
    <t>2. Dates shall be written in the preceding columns beside Learner's Name.</t>
  </si>
  <si>
    <t>Percentage of Enrolment =</t>
  </si>
  <si>
    <t>Registered Learner as of End of the Month</t>
  </si>
  <si>
    <t>x 100</t>
  </si>
  <si>
    <t xml:space="preserve">Average Daily Attendance = </t>
  </si>
  <si>
    <t>Total Daily Attendance</t>
  </si>
  <si>
    <t>Percentage of Attendance for the month =</t>
  </si>
  <si>
    <t>Average daily attendance</t>
  </si>
  <si>
    <t>Registered Learner as of End of the month</t>
  </si>
  <si>
    <t>3. To compute the following:</t>
  </si>
  <si>
    <t>a.</t>
  </si>
  <si>
    <t>c.</t>
  </si>
  <si>
    <t>b.</t>
  </si>
  <si>
    <t>NAME OF ADVISER</t>
  </si>
  <si>
    <t>ELEMENTARY/SECONDARY:</t>
  </si>
  <si>
    <t>KINDER</t>
  </si>
  <si>
    <t>EDUCATIONAL QUALIFICATION</t>
  </si>
  <si>
    <t>Degree / Post Graduate</t>
  </si>
  <si>
    <t>GRADE 2 / GRADE 8</t>
  </si>
  <si>
    <t>GRADE 3 / GRADE 9</t>
  </si>
  <si>
    <t>GRADE 4 / GRADE 10</t>
  </si>
  <si>
    <t>GRADE 5 / GRADE 11</t>
  </si>
  <si>
    <t>GRADE 6 / GRADE 12</t>
  </si>
  <si>
    <t>PROMOTED</t>
  </si>
  <si>
    <t>RETAINED</t>
  </si>
  <si>
    <t>BEGINNNING              (B: 74% and below)</t>
  </si>
  <si>
    <t>APPROACHING PROFICIENCY                         (AP: 80%-84%)</t>
  </si>
  <si>
    <t>PROFICIENT       (P: 85% -89%)</t>
  </si>
  <si>
    <t>ADVANCED       (A: 90%  and above)</t>
  </si>
  <si>
    <t>1. Title of Books Issued to each learner must be recorded  by the class adviser.</t>
  </si>
  <si>
    <t>Number of Incumbent</t>
  </si>
  <si>
    <t>Fund Source</t>
  </si>
  <si>
    <t>Position/ Designation</t>
  </si>
  <si>
    <t>Teaching</t>
  </si>
  <si>
    <t>Non-Teaching</t>
  </si>
  <si>
    <t>(A) Nationally-Funded Teaching Related Items</t>
  </si>
  <si>
    <t>(B) Nationally-Funded Non Teaching Items</t>
  </si>
  <si>
    <t>T</t>
  </si>
  <si>
    <t>GRADE 1/GRADE 7</t>
  </si>
  <si>
    <t>GRADE 2/GRADE 8</t>
  </si>
  <si>
    <t>GRADE 3/GRADE 9</t>
  </si>
  <si>
    <t>GRADE 4/GRADE 10</t>
  </si>
  <si>
    <t>GRADE 5/GRADE 11</t>
  </si>
  <si>
    <t>GRADE 6/GRADE 12</t>
  </si>
  <si>
    <t>Prepared By:</t>
  </si>
  <si>
    <t>Number of students with 5 consecutive days of absences:</t>
  </si>
  <si>
    <t>Nature of Appointment</t>
  </si>
  <si>
    <t>Province</t>
  </si>
  <si>
    <t>Transferred Out</t>
  </si>
  <si>
    <t>T/O</t>
  </si>
  <si>
    <t>Indicator</t>
  </si>
  <si>
    <t>Code</t>
  </si>
  <si>
    <t>T/I</t>
  </si>
  <si>
    <t>Transferred IN</t>
  </si>
  <si>
    <t>Dropped</t>
  </si>
  <si>
    <t>CCT Recipient</t>
  </si>
  <si>
    <t>CCT</t>
  </si>
  <si>
    <t>Balik-Aral</t>
  </si>
  <si>
    <t>B/A</t>
  </si>
  <si>
    <t>Learner With Dissability</t>
  </si>
  <si>
    <t>LWD</t>
  </si>
  <si>
    <t>Accelarated</t>
  </si>
  <si>
    <t>ACL</t>
  </si>
  <si>
    <t>Required Information</t>
  </si>
  <si>
    <t>Name of  Public (P) Private (PR) School  &amp; Effectivity Date</t>
  </si>
  <si>
    <t>Mother (Maiden)</t>
  </si>
  <si>
    <r>
      <t xml:space="preserve">Registered Learner as of </t>
    </r>
    <r>
      <rPr>
        <b/>
        <i/>
        <sz val="12"/>
        <color indexed="8"/>
        <rFont val="Cambria"/>
        <family val="1"/>
      </rPr>
      <t>end of the month</t>
    </r>
  </si>
  <si>
    <t>Reason  and Effectivity Date</t>
  </si>
  <si>
    <t>CCT Control/reference number &amp; Effectivity Date</t>
  </si>
  <si>
    <t>Name of school last attended &amp; Year</t>
  </si>
  <si>
    <t>Prepared and Submitted by:</t>
  </si>
  <si>
    <t xml:space="preserve">Total for the Month             </t>
  </si>
  <si>
    <t>DATE (1st row for date, 2nd row for Day: M,T,W,TH,F)</t>
  </si>
  <si>
    <t xml:space="preserve">           (Signature over printed name)</t>
  </si>
  <si>
    <t>Month:</t>
  </si>
  <si>
    <t xml:space="preserve">Name of School Personnel                                      (Arrange by Position, Descending)            </t>
  </si>
  <si>
    <t>Actual Teaching/ Service Render                   (Mins/Day)</t>
  </si>
  <si>
    <t>1.  This form shall be accomplished at the beginning of the school year by the school head.  In case of movement of teachers and other personnel during SY, updated Form 19 must submit to the Division Office .</t>
  </si>
  <si>
    <t>Submitted by:</t>
  </si>
  <si>
    <t>* Daily Program (time duration)</t>
  </si>
  <si>
    <t>2. All school personnel, regardless of position/nature of appointment should be included in this form and  should be listed from the highest rank down to the lowest.  This form shall also serve as inventory list of school personnel.</t>
  </si>
  <si>
    <t xml:space="preserve">2. To be prepared by the Adviser.  Final rating per subject area should be taken from the record of subject teacher.  The class adviser should make the computation of General Average. </t>
  </si>
  <si>
    <t>DEVELOPING   (D: 75%-79%)</t>
  </si>
  <si>
    <t xml:space="preserve">                  TOTAL MALE</t>
  </si>
  <si>
    <t xml:space="preserve">                    TOTAL FEMALE</t>
  </si>
  <si>
    <t xml:space="preserve">Prepared and Submitted by: </t>
  </si>
  <si>
    <t>NAME OF PARENTS</t>
  </si>
  <si>
    <t>ADDRESS</t>
  </si>
  <si>
    <t>RELIGION</t>
  </si>
  <si>
    <t>MOTHER TONGUE</t>
  </si>
  <si>
    <t xml:space="preserve">LEVEL OF PROFICIENCY </t>
  </si>
  <si>
    <t xml:space="preserve">                          (Signature of Teacher over Printed Name)</t>
  </si>
  <si>
    <t xml:space="preserve"> (Signature of School Head over Printed Name)</t>
  </si>
  <si>
    <t>LRN</t>
  </si>
  <si>
    <t>ATTENDANCE</t>
  </si>
  <si>
    <t>Average</t>
  </si>
  <si>
    <t>Percentage</t>
  </si>
  <si>
    <t>No. of Days of Classes:</t>
  </si>
  <si>
    <t>Major/ Specialization</t>
  </si>
  <si>
    <t>DROPPED OUT</t>
  </si>
  <si>
    <t>(Please refer to the legend on last page)</t>
  </si>
  <si>
    <t>5.  Attendance performance of learner is expected to reflect in Form 137 and Form 138 every grading period</t>
  </si>
  <si>
    <t>1. This forms shall be accomplished every end of the month using the summary box of Form 1 submitted by the teachers/advisers to update figures for the month. Columns for "Cumulative as of Previous Month" require the figures  in "cumulative total reported from previous month".</t>
  </si>
  <si>
    <t xml:space="preserve">3.  Teachers who are handling advisory class shall be reported. </t>
  </si>
  <si>
    <t>4. Small school that has one section per grade/year level are not required to fill the columns "Name of Adviser, Grade/Year Level &amp; Section".  Instead, they will only accomplish the summary column per grade/year level.</t>
  </si>
  <si>
    <t>(A) Cumulative as of Previous Month</t>
  </si>
  <si>
    <t>(B) For the Month</t>
  </si>
  <si>
    <t xml:space="preserve"> (A+B) Cumulative as of End of the Month</t>
  </si>
  <si>
    <t xml:space="preserve">as of  End of the current SY </t>
  </si>
  <si>
    <t>Completed as of  end of current SY</t>
  </si>
  <si>
    <t>1. CODES FOR CHECKING ATTENDANCE</t>
  </si>
  <si>
    <t>School Form 1 (SF 1) School Register</t>
  </si>
  <si>
    <t>Sex (M/F)</t>
  </si>
  <si>
    <t>GUARDIAN (If not Parent)</t>
  </si>
  <si>
    <t>Prepared by:</t>
  </si>
  <si>
    <t>Certified Correct:</t>
  </si>
  <si>
    <t>BoSY</t>
  </si>
  <si>
    <t>EoSY</t>
  </si>
  <si>
    <t>(This replace Forms 18-E1, 18-E2, 18A)</t>
  </si>
  <si>
    <t>(This cancel Form 1, Form 2 &amp; STS Form 4 - Absenteeism and Dropout Profile)</t>
  </si>
  <si>
    <t>(This cancel Form 20)</t>
  </si>
  <si>
    <t>School Form 7 (SF7) School Personnel Assignment List and Basic Profile</t>
  </si>
  <si>
    <t>(This replace Form 1 &amp; Inventory of Text Book)</t>
  </si>
  <si>
    <t>House # / Street/Sitio/
Purok</t>
  </si>
  <si>
    <t>(This replace  Form 1, Master List &amp; STS Form 2-Family Background and Profile)</t>
  </si>
  <si>
    <t>(Signature of Adviser over Printed Name)</t>
  </si>
  <si>
    <t>(Signature of School Head over Printed Name)</t>
  </si>
  <si>
    <t>b.6. Lack of interest/Distractions</t>
  </si>
  <si>
    <t>d.2. Armed conflict (incl. Tribal wars &amp; clan 
       feuds)</t>
  </si>
  <si>
    <t>4. Every End of the month, the teacher/adviser submit this form to the office of the principal for recording of 
     summary table into the Form 3. Once signed by the principal, this form should be returned to the adviser.</t>
  </si>
  <si>
    <t>School Form 2 (SF2) Daily Attendance Report for learner</t>
  </si>
  <si>
    <t>School Form 3 (SF3) Books Issued and Returned</t>
  </si>
  <si>
    <t>School Form 4 (SF4) Monthly Learner's Movement and Attendance</t>
  </si>
  <si>
    <t>School Form 5 (SF 5) Report on Promotion &amp; Level of Proficiency</t>
  </si>
  <si>
    <t>(This replace Form 12-Monthly Status Report for Teachers, Form 19-Assignment List,</t>
  </si>
  <si>
    <t>Form 29-Teacher Program and Form 31-Summary Information of Teachers)</t>
  </si>
  <si>
    <t xml:space="preserve">Father (1st name only if family name identical to learner)     </t>
  </si>
  <si>
    <t>BIRTH DATE  (mm/ dd/yy)</t>
  </si>
  <si>
    <t>Name</t>
  </si>
  <si>
    <t>Relationship</t>
  </si>
  <si>
    <t>School Form 2: Page 2 of ________</t>
  </si>
  <si>
    <t>(This replace Form 3 &amp; STS Form 4-Absenteeism and Dropout Profile)</t>
  </si>
  <si>
    <t>School Year</t>
  </si>
  <si>
    <t>Region</t>
  </si>
  <si>
    <t>Division</t>
  </si>
  <si>
    <t>District</t>
  </si>
  <si>
    <t>School ID</t>
  </si>
  <si>
    <t>School Name</t>
  </si>
  <si>
    <t>Month Reporting</t>
  </si>
  <si>
    <t>GRADE/ YEAR LEVEL</t>
  </si>
  <si>
    <t>SECTION</t>
  </si>
  <si>
    <t>Grade Level</t>
  </si>
  <si>
    <t>Section</t>
  </si>
  <si>
    <t>Subject Area &amp; Title</t>
  </si>
  <si>
    <t>Name of School</t>
  </si>
  <si>
    <t>MALE  | TOTAL Per Day</t>
  </si>
  <si>
    <t xml:space="preserve">    Combined TOTAL PER DAY</t>
  </si>
  <si>
    <t xml:space="preserve">            FEMALE  | DAILY TOTAL </t>
  </si>
  <si>
    <t>Curriculum</t>
  </si>
  <si>
    <t xml:space="preserve">  LEARNER'S NAME                                                                       (Last Name, First Name, Middle Name)   </t>
  </si>
  <si>
    <t xml:space="preserve">Municipality/ City </t>
  </si>
  <si>
    <t>*</t>
  </si>
  <si>
    <t>Beginning of School Year cut-off report is every 1st Friday of School Calendar Days</t>
  </si>
  <si>
    <t>Late Enrollment (beyond cut-off)</t>
  </si>
  <si>
    <t>IRREGULAR</t>
  </si>
  <si>
    <t xml:space="preserve">IRREGULAR </t>
  </si>
  <si>
    <t>Enrolment as of 1st Friday of June</t>
  </si>
  <si>
    <t>Number of School Days in reporting month</t>
  </si>
  <si>
    <t>Specify</t>
  </si>
  <si>
    <t>Specify Level &amp; Effectivity Data</t>
  </si>
  <si>
    <t>Late Enrollment</t>
  </si>
  <si>
    <t>LE</t>
  </si>
  <si>
    <t>Reason (Enrollment beyond 1st Friday of June)</t>
  </si>
  <si>
    <t>3. Subject Taught/Ancillary Assignment. Reflect all assignment per personnel such as ancillary/administrative duties.</t>
  </si>
  <si>
    <t>4. * Daily Program Column is for teaching personnel only.</t>
  </si>
  <si>
    <t>DAY (M/T/W/TH/F)</t>
  </si>
  <si>
    <t>From (00:00)</t>
  </si>
  <si>
    <t>To (00:00)</t>
  </si>
  <si>
    <t>Contact Number (Parent /Guardian)</t>
  </si>
  <si>
    <t xml:space="preserve">Employee No. </t>
  </si>
  <si>
    <t>In case of losses/unreturned, please provide information with the following code:</t>
  </si>
  <si>
    <r>
      <t>NAME
(Last Name, First Name, Middle Name)</t>
    </r>
    <r>
      <rPr>
        <b/>
        <i/>
        <sz val="16"/>
        <color indexed="8"/>
        <rFont val="Cambria"/>
        <family val="1"/>
      </rPr>
      <t xml:space="preserve"> </t>
    </r>
  </si>
  <si>
    <r>
      <t xml:space="preserve"> BIRTH PLACE (</t>
    </r>
    <r>
      <rPr>
        <b/>
        <i/>
        <sz val="16"/>
        <color indexed="8"/>
        <rFont val="Cambria"/>
        <family val="1"/>
      </rPr>
      <t>Province)</t>
    </r>
  </si>
  <si>
    <r>
      <t xml:space="preserve">IP 
</t>
    </r>
    <r>
      <rPr>
        <b/>
        <i/>
        <sz val="16"/>
        <color indexed="8"/>
        <rFont val="Cambria"/>
        <family val="1"/>
      </rPr>
      <t>(Specify Ethnic Group)</t>
    </r>
  </si>
  <si>
    <r>
      <rPr>
        <b/>
        <sz val="12"/>
        <color indexed="8"/>
        <rFont val="Cambria"/>
        <family val="1"/>
      </rPr>
      <t>REMARK/S</t>
    </r>
    <r>
      <rPr>
        <sz val="12"/>
        <color indexed="8"/>
        <rFont val="Cambria"/>
        <family val="1"/>
      </rPr>
      <t xml:space="preserve"> (If</t>
    </r>
    <r>
      <rPr>
        <b/>
        <sz val="12"/>
        <color indexed="8"/>
        <rFont val="Cambria"/>
        <family val="1"/>
      </rPr>
      <t xml:space="preserve"> DROPPED OUT</t>
    </r>
    <r>
      <rPr>
        <sz val="12"/>
        <color indexed="8"/>
        <rFont val="Cambria"/>
        <family val="1"/>
      </rPr>
      <t>,</t>
    </r>
    <r>
      <rPr>
        <b/>
        <sz val="12"/>
        <color indexed="8"/>
        <rFont val="Cambria"/>
        <family val="1"/>
      </rPr>
      <t xml:space="preserve"> </t>
    </r>
    <r>
      <rPr>
        <sz val="12"/>
        <color indexed="8"/>
        <rFont val="Cambria"/>
        <family val="1"/>
      </rPr>
      <t xml:space="preserve">state reason, please refer to legend number 2.
If </t>
    </r>
    <r>
      <rPr>
        <b/>
        <sz val="12"/>
        <color indexed="8"/>
        <rFont val="Cambria"/>
        <family val="1"/>
      </rPr>
      <t>TRANSFERRED IN/OUT</t>
    </r>
    <r>
      <rPr>
        <sz val="12"/>
        <color indexed="8"/>
        <rFont val="Cambria"/>
        <family val="1"/>
      </rPr>
      <t>, write the name of School.)</t>
    </r>
  </si>
  <si>
    <t xml:space="preserve">LEARNER'S NAME                                                                                         (Last Name, First Name, Middle Name)                                  </t>
  </si>
  <si>
    <r>
      <rPr>
        <b/>
        <sz val="11"/>
        <color indexed="8"/>
        <rFont val="Cambria"/>
        <family val="1"/>
      </rPr>
      <t xml:space="preserve">blank- </t>
    </r>
    <r>
      <rPr>
        <sz val="11"/>
        <color indexed="8"/>
        <rFont val="Cambria"/>
        <family val="1"/>
      </rPr>
      <t>Present;   (x)- Absent; Tardy (half shaded= Upper for Late Comer, Lower for Cutting Classes)</t>
    </r>
  </si>
  <si>
    <t>a.4. Family problem</t>
  </si>
  <si>
    <t>Enrollment  as of  (1st Friday of June)</t>
  </si>
  <si>
    <r>
      <t>Percentage of Enrollment as of</t>
    </r>
    <r>
      <rPr>
        <b/>
        <i/>
        <sz val="12"/>
        <color indexed="8"/>
        <rFont val="Cambria"/>
        <family val="1"/>
      </rPr>
      <t xml:space="preserve"> end of the month</t>
    </r>
  </si>
  <si>
    <t>2. The Date of Issuance and the Date of Return shall be reflected.</t>
  </si>
  <si>
    <t>School Form 6 (SF6) Summarized Report on Promotion and Level of Proficiency</t>
  </si>
  <si>
    <t>Schools Division Superintendent</t>
  </si>
  <si>
    <t>L E G E N D:</t>
  </si>
  <si>
    <r>
      <rPr>
        <b/>
        <sz val="12"/>
        <color indexed="8"/>
        <rFont val="Cambria"/>
        <family val="1"/>
      </rPr>
      <t xml:space="preserve">REMARK/ACTION TAKEN </t>
    </r>
    <r>
      <rPr>
        <sz val="12"/>
        <color indexed="8"/>
        <rFont val="Cambria"/>
        <family val="1"/>
      </rPr>
      <t xml:space="preserve">                                     </t>
    </r>
    <r>
      <rPr>
        <i/>
        <sz val="11"/>
        <color indexed="8"/>
        <rFont val="Cambria"/>
        <family val="1"/>
      </rPr>
      <t xml:space="preserve">(Please refer to the </t>
    </r>
    <r>
      <rPr>
        <i/>
        <sz val="11"/>
        <rFont val="Cambria"/>
        <family val="1"/>
      </rPr>
      <t>code</t>
    </r>
    <r>
      <rPr>
        <i/>
        <sz val="11"/>
        <color indexed="8"/>
        <rFont val="Cambria"/>
        <family val="1"/>
      </rPr>
      <t xml:space="preserve"> on last page)</t>
    </r>
  </si>
  <si>
    <t>REGISTERED LEARNER (As of End of the Month)</t>
  </si>
  <si>
    <r>
      <rPr>
        <b/>
        <sz val="12"/>
        <color indexed="8"/>
        <rFont val="Cambria"/>
        <family val="1"/>
      </rPr>
      <t>GENERAL AVERAGE</t>
    </r>
    <r>
      <rPr>
        <sz val="12"/>
        <color indexed="8"/>
        <rFont val="Cambria"/>
        <family val="1"/>
      </rPr>
      <t xml:space="preserve"> </t>
    </r>
    <r>
      <rPr>
        <i/>
        <sz val="11"/>
        <color indexed="8"/>
        <rFont val="Cambria"/>
        <family val="1"/>
      </rPr>
      <t>(Numerical Value in 3 decimal places for honor learner, 2 for non-honor &amp; Descriptive Letter)</t>
    </r>
  </si>
  <si>
    <r>
      <rPr>
        <b/>
        <sz val="12"/>
        <color indexed="8"/>
        <rFont val="Cambria"/>
        <family val="1"/>
      </rPr>
      <t>ACTION TAKEN</t>
    </r>
    <r>
      <rPr>
        <sz val="12"/>
        <color indexed="8"/>
        <rFont val="Cambria"/>
        <family val="1"/>
      </rPr>
      <t xml:space="preserve">: </t>
    </r>
    <r>
      <rPr>
        <i/>
        <sz val="11"/>
        <color indexed="8"/>
        <rFont val="Cambria"/>
        <family val="1"/>
      </rPr>
      <t>PROMOTED, IRREGULAR or RETAINED</t>
    </r>
    <r>
      <rPr>
        <sz val="11"/>
        <color indexed="8"/>
        <rFont val="Cambria"/>
        <family val="1"/>
      </rPr>
      <t xml:space="preserve">        </t>
    </r>
  </si>
  <si>
    <r>
      <t xml:space="preserve">INCOMPLETE SUBJECT/S                                                                                   </t>
    </r>
    <r>
      <rPr>
        <i/>
        <sz val="12"/>
        <color indexed="8"/>
        <rFont val="Cambria"/>
        <family val="1"/>
      </rPr>
      <t>(This column is for K to 12 Curriculum and remaining RBEC in High School. Elementary grades level that still implementing RBEC need not to fill up this column)</t>
    </r>
  </si>
  <si>
    <t>Certified Correct and Submitted:</t>
  </si>
  <si>
    <r>
      <rPr>
        <b/>
        <sz val="12"/>
        <rFont val="Cambria"/>
        <family val="1"/>
      </rPr>
      <t>Subject Taught</t>
    </r>
    <r>
      <rPr>
        <sz val="12"/>
        <rFont val="Cambria"/>
        <family val="1"/>
      </rPr>
      <t xml:space="preserve"> (include Grade &amp; Section) &amp;</t>
    </r>
    <r>
      <rPr>
        <b/>
        <sz val="12"/>
        <rFont val="Cambria"/>
        <family val="1"/>
      </rPr>
      <t xml:space="preserve"> Other Ancillary Assignment</t>
    </r>
    <r>
      <rPr>
        <sz val="12"/>
        <rFont val="Cambria"/>
        <family val="1"/>
      </rPr>
      <t xml:space="preserve"> (Please Specify)</t>
    </r>
  </si>
  <si>
    <r>
      <rPr>
        <b/>
        <sz val="12"/>
        <rFont val="Cambria"/>
        <family val="1"/>
      </rPr>
      <t xml:space="preserve">Remark/s
</t>
    </r>
    <r>
      <rPr>
        <sz val="11"/>
        <rFont val="Cambria"/>
        <family val="1"/>
      </rPr>
      <t>(</t>
    </r>
    <r>
      <rPr>
        <i/>
        <sz val="10"/>
        <rFont val="Cambria"/>
        <family val="1"/>
      </rPr>
      <t>For Detailed Items, Indicate name of school/office, For IP's -Ethnicity</t>
    </r>
    <r>
      <rPr>
        <sz val="11"/>
        <rFont val="Cambria"/>
        <family val="1"/>
      </rPr>
      <t>)</t>
    </r>
  </si>
  <si>
    <r>
      <rPr>
        <b/>
        <sz val="11"/>
        <rFont val="Arial Narrow"/>
        <family val="2"/>
      </rPr>
      <t>Title of Plantilla Position</t>
    </r>
    <r>
      <rPr>
        <sz val="11"/>
        <rFont val="Arial Narrow"/>
        <family val="2"/>
      </rPr>
      <t xml:space="preserve">
(as appeared  in the appointment document)</t>
    </r>
  </si>
  <si>
    <r>
      <rPr>
        <b/>
        <sz val="11"/>
        <rFont val="Arial Narrow"/>
        <family val="2"/>
      </rPr>
      <t>Fund Source</t>
    </r>
    <r>
      <rPr>
        <sz val="11"/>
        <rFont val="Arial Narrow"/>
        <family val="2"/>
      </rPr>
      <t xml:space="preserve">
(SEF, PTA, NGO's  etc.)</t>
    </r>
  </si>
  <si>
    <t>(C) Other Appointments and Funding Sources</t>
  </si>
  <si>
    <r>
      <rPr>
        <b/>
        <sz val="11"/>
        <rFont val="Arial Narrow"/>
        <family val="2"/>
      </rPr>
      <t>Nature of Appointment  and Designation</t>
    </r>
    <r>
      <rPr>
        <sz val="11"/>
        <rFont val="Arial Narrow"/>
        <family val="2"/>
      </rPr>
      <t xml:space="preserve">
(Contractual, Substitute, Volunteer &amp; others)</t>
    </r>
  </si>
  <si>
    <t>3. The Total Number of Copies of Books issued at BoSY and returned at EoSY shall be reflected.</t>
  </si>
  <si>
    <t xml:space="preserve">LEARNER'S NAME                                                                                            (Last Name, First Name, Middle Name)                       </t>
  </si>
  <si>
    <t>3. On the summary table, reflect the  total number of learners promoted, retained and irregular  and the level of proficiency according to the individual general average</t>
  </si>
  <si>
    <t>4. Must be tallied with the total enrollment report as of End of School Year GESP /GSSP (BEIS)</t>
  </si>
  <si>
    <t>2. Furnish copy  to Division Office: a week after June 30, October 31 &amp; March 31</t>
  </si>
  <si>
    <t>(Signature of Teacher over Printed Name)</t>
  </si>
  <si>
    <t>f. Others (Specify)</t>
  </si>
  <si>
    <t>d.2. Armed conflict (tribal wars &amp; clan feuds)</t>
  </si>
  <si>
    <t>Beginning of School Year cut-off report is every 1st Friday of the School Year</t>
  </si>
  <si>
    <t>6.  Attendance performance of learners will be reflected in Form 137 and Form 138 every grading period.</t>
  </si>
  <si>
    <t>Number of students absent for 5 consecutive days:</t>
  </si>
  <si>
    <t>5. The adviser will provide neccessary interventions including but not limited to home visitation to learner/s who were absent for 5 consecutive days and/or those at risk of dropping out.</t>
  </si>
  <si>
    <t>4. Every end of the month, the class adviser will submit this form to the office of the principal for recording of summary table into School Form 4. Once signed by the principal, this form should be returned to the adviser.</t>
  </si>
  <si>
    <t>a.4. Family problems</t>
  </si>
  <si>
    <t>Registered Learners as of end of the month</t>
  </si>
  <si>
    <t>Enrolment as of 1st Friday of the school year</t>
  </si>
  <si>
    <t>* Enrolment  as of  (1st Friday of June)</t>
  </si>
  <si>
    <t>2. Dates shall be written in the columns after Learner's Name.</t>
  </si>
  <si>
    <t>Summary</t>
  </si>
  <si>
    <t>FEMALE  | TOTAL Per Day</t>
  </si>
  <si>
    <t>TH</t>
  </si>
  <si>
    <t>W</t>
  </si>
  <si>
    <r>
      <rPr>
        <b/>
        <sz val="9"/>
        <color indexed="8"/>
        <rFont val="Arial Narrow"/>
        <family val="2"/>
      </rPr>
      <t>REMARKS*:</t>
    </r>
    <r>
      <rPr>
        <sz val="9"/>
        <color indexed="8"/>
        <rFont val="Arial Narrow"/>
        <family val="2"/>
      </rPr>
      <t xml:space="preserve"> (If</t>
    </r>
    <r>
      <rPr>
        <b/>
        <sz val="9"/>
        <color indexed="8"/>
        <rFont val="Arial Narrow"/>
        <family val="2"/>
      </rPr>
      <t xml:space="preserve"> DROPPED OUT</t>
    </r>
    <r>
      <rPr>
        <sz val="9"/>
        <color indexed="8"/>
        <rFont val="Arial Narrow"/>
        <family val="2"/>
      </rPr>
      <t>,</t>
    </r>
    <r>
      <rPr>
        <b/>
        <sz val="9"/>
        <color indexed="8"/>
        <rFont val="Arial Narrow"/>
        <family val="2"/>
      </rPr>
      <t xml:space="preserve"> </t>
    </r>
    <r>
      <rPr>
        <sz val="9"/>
        <color indexed="8"/>
        <rFont val="Arial Narrow"/>
        <family val="2"/>
      </rPr>
      <t xml:space="preserve">state reason, please refer to legend number 2.
If </t>
    </r>
    <r>
      <rPr>
        <b/>
        <sz val="9"/>
        <color indexed="8"/>
        <rFont val="Arial Narrow"/>
        <family val="2"/>
      </rPr>
      <t>TRANSFERRED IN/OUT</t>
    </r>
    <r>
      <rPr>
        <sz val="9"/>
        <color indexed="8"/>
        <rFont val="Arial Narrow"/>
        <family val="2"/>
      </rPr>
      <t>, write the name of School.)</t>
    </r>
  </si>
  <si>
    <t>Report for the  Month of</t>
  </si>
  <si>
    <t>(This replaces Form 1, Form 2 &amp; STS Form 4 - Absenteeism and Dropout Profile)</t>
  </si>
  <si>
    <t>School Form 2 (SF2) Daily Attendance Report of Learners</t>
  </si>
  <si>
    <t>Dr/O</t>
  </si>
  <si>
    <t>Transferred out (Tr/O)</t>
  </si>
  <si>
    <t>Transferred in (Tr/I)</t>
  </si>
  <si>
    <t>Drop out (Dr/O)</t>
  </si>
  <si>
    <t>SY 2014-2015</t>
  </si>
  <si>
    <r>
      <rPr>
        <b/>
        <sz val="10"/>
        <color indexed="8"/>
        <rFont val="Arial Narrow"/>
        <family val="2"/>
      </rPr>
      <t xml:space="preserve">School Name           </t>
    </r>
    <r>
      <rPr>
        <sz val="8"/>
        <color indexed="8"/>
        <rFont val="Arial Narrow"/>
        <family val="2"/>
      </rPr>
      <t xml:space="preserve"> (if Tr/O)</t>
    </r>
  </si>
  <si>
    <t>No.</t>
  </si>
  <si>
    <r>
      <t xml:space="preserve">AGE as of 1st Friday of June </t>
    </r>
    <r>
      <rPr>
        <i/>
        <sz val="12"/>
        <color indexed="8"/>
        <rFont val="Cambria"/>
        <family val="1"/>
      </rPr>
      <t>(no. of years as per last birthday)</t>
    </r>
  </si>
  <si>
    <t>(2nd row for date, 1st row for day-count)</t>
  </si>
  <si>
    <t xml:space="preserve">of </t>
  </si>
  <si>
    <t>pages</t>
  </si>
  <si>
    <r>
      <rPr>
        <b/>
        <sz val="14"/>
        <rFont val="Arial Narrow"/>
        <family val="2"/>
      </rPr>
      <t>School Form 2 :</t>
    </r>
    <r>
      <rPr>
        <sz val="14"/>
        <rFont val="Arial Narrow"/>
        <family val="2"/>
      </rPr>
      <t xml:space="preserve">  Page  </t>
    </r>
    <r>
      <rPr>
        <u val="single"/>
        <sz val="14"/>
        <rFont val="Arial Narrow"/>
        <family val="2"/>
      </rPr>
      <t xml:space="preserve">  </t>
    </r>
  </si>
  <si>
    <r>
      <rPr>
        <b/>
        <sz val="10"/>
        <color indexed="8"/>
        <rFont val="Arial Narrow"/>
        <family val="2"/>
      </rPr>
      <t>Code</t>
    </r>
    <r>
      <rPr>
        <sz val="8"/>
        <color indexed="8"/>
        <rFont val="Arial Narrow"/>
        <family val="2"/>
      </rPr>
      <t xml:space="preserve"> (for reason of Dr/O)</t>
    </r>
  </si>
  <si>
    <t>NCR</t>
  </si>
  <si>
    <t>QUEZON CITY</t>
  </si>
  <si>
    <t>Date:</t>
  </si>
  <si>
    <t>TOTAL FOR MALE   |  TOTAL COPIES</t>
  </si>
  <si>
    <t>TOTAL FOR FEMALE | TOTAL COPIES</t>
  </si>
  <si>
    <r>
      <rPr>
        <b/>
        <sz val="14"/>
        <rFont val="Arial Narrow"/>
        <family val="2"/>
      </rPr>
      <t>School Form 4 :</t>
    </r>
    <r>
      <rPr>
        <sz val="14"/>
        <rFont val="Arial Narrow"/>
        <family val="2"/>
      </rPr>
      <t xml:space="preserve">  Page  </t>
    </r>
    <r>
      <rPr>
        <u val="single"/>
        <sz val="14"/>
        <rFont val="Arial Narrow"/>
        <family val="2"/>
      </rPr>
      <t xml:space="preserve">  </t>
    </r>
  </si>
  <si>
    <r>
      <rPr>
        <b/>
        <sz val="14"/>
        <rFont val="Arial Narrow"/>
        <family val="2"/>
      </rPr>
      <t>School Form 3 :</t>
    </r>
    <r>
      <rPr>
        <sz val="14"/>
        <rFont val="Arial Narrow"/>
        <family val="2"/>
      </rPr>
      <t xml:space="preserve">  Page  </t>
    </r>
    <r>
      <rPr>
        <u val="single"/>
        <sz val="14"/>
        <rFont val="Arial Narrow"/>
        <family val="2"/>
      </rPr>
      <t xml:space="preserve">  </t>
    </r>
  </si>
  <si>
    <t>TOTAL LEARNERS   | TOTAL COPIES</t>
  </si>
  <si>
    <t>Num. Val.</t>
  </si>
  <si>
    <t>Adj. Rtng</t>
  </si>
  <si>
    <t>Adj. Rating</t>
  </si>
  <si>
    <t>GRADE 1 / GRADE 7</t>
  </si>
  <si>
    <t>ARACELI T. LIWANAGAN</t>
  </si>
  <si>
    <t>PONCIANO A. MENGUITO, CESO V</t>
  </si>
  <si>
    <t>Supervising Education Program Specialist</t>
  </si>
  <si>
    <t>Acting Division Planning Officer</t>
  </si>
  <si>
    <t>1.  After receiving and validating the Report for Promotion submitted by the class adviser, the School Head shall compute the Total for Grade Level in order to reflect the result in each data field.</t>
  </si>
  <si>
    <t>2.  This report, together with the copy of Report for Promotion submitted by the class advisers, shall be forwarded to the Division Office by the End of the School Year.</t>
  </si>
  <si>
    <t>3.  The Report on Promotion per  Grade Level is reflected in the End of School Year Report of GESP/GSSP.</t>
  </si>
  <si>
    <t xml:space="preserve">School Head: </t>
  </si>
  <si>
    <t>(Signature over Printed Name and Position Title)</t>
  </si>
  <si>
    <t>(Position Title)</t>
  </si>
  <si>
    <t>Ave.  Minutes per Day :</t>
  </si>
  <si>
    <r>
      <rPr>
        <b/>
        <sz val="14"/>
        <rFont val="Arial Narrow"/>
        <family val="2"/>
      </rPr>
      <t>School Form 7 :</t>
    </r>
    <r>
      <rPr>
        <sz val="14"/>
        <rFont val="Arial Narrow"/>
        <family val="2"/>
      </rPr>
      <t xml:space="preserve">  Page  </t>
    </r>
    <r>
      <rPr>
        <u val="single"/>
        <sz val="14"/>
        <rFont val="Arial Narrow"/>
        <family val="2"/>
      </rPr>
      <t xml:space="preserve">  </t>
    </r>
  </si>
  <si>
    <t>(Printed Name )</t>
  </si>
  <si>
    <t>(Printed Position Title)</t>
  </si>
  <si>
    <t>(Signature of School Head)</t>
  </si>
  <si>
    <t>(Printed Name)</t>
  </si>
  <si>
    <t>(Signature over Printed Name )</t>
  </si>
  <si>
    <t>No. of Learners</t>
  </si>
  <si>
    <t xml:space="preserve"> List and code of Indicators under REMARK/S column</t>
  </si>
  <si>
    <t>atl</t>
  </si>
  <si>
    <r>
      <rPr>
        <b/>
        <sz val="9"/>
        <color indexed="8"/>
        <rFont val="Arial Narrow"/>
        <family val="2"/>
      </rPr>
      <t xml:space="preserve">Learner Movement </t>
    </r>
    <r>
      <rPr>
        <sz val="9"/>
        <color indexed="8"/>
        <rFont val="Arial Narrow"/>
        <family val="2"/>
      </rPr>
      <t>(put a {</t>
    </r>
    <r>
      <rPr>
        <b/>
        <sz val="9"/>
        <color indexed="8"/>
        <rFont val="Arial Narrow"/>
        <family val="2"/>
      </rPr>
      <t xml:space="preserve"> </t>
    </r>
    <r>
      <rPr>
        <b/>
        <sz val="9"/>
        <color indexed="56"/>
        <rFont val="Arial Narrow"/>
        <family val="2"/>
      </rPr>
      <t xml:space="preserve">/ </t>
    </r>
    <r>
      <rPr>
        <sz val="9"/>
        <color indexed="56"/>
        <rFont val="Arial Narrow"/>
        <family val="2"/>
      </rPr>
      <t>}</t>
    </r>
    <r>
      <rPr>
        <sz val="8"/>
        <color indexed="8"/>
        <rFont val="Arial Narrow"/>
        <family val="2"/>
      </rPr>
      <t xml:space="preserve"> in the appropriate box)</t>
    </r>
  </si>
  <si>
    <t>t</t>
  </si>
  <si>
    <t xml:space="preserve">                    COMBINED</t>
  </si>
  <si>
    <t>1. For All Grades Levels</t>
  </si>
  <si>
    <t>f</t>
  </si>
  <si>
    <t>permanent</t>
  </si>
  <si>
    <t>bse</t>
  </si>
  <si>
    <t>math</t>
  </si>
  <si>
    <t>eng</t>
  </si>
  <si>
    <t>segundina carboradoratindahan</t>
  </si>
  <si>
    <t>T-III</t>
  </si>
  <si>
    <t>Math 1</t>
  </si>
  <si>
    <t>Math 2</t>
  </si>
  <si>
    <t>Math 3</t>
  </si>
  <si>
    <t>m</t>
  </si>
  <si>
    <t>w</t>
  </si>
  <si>
    <t>Eng1</t>
  </si>
  <si>
    <t>Eng2</t>
  </si>
  <si>
    <t>th</t>
  </si>
  <si>
    <t>8-12nn</t>
  </si>
  <si>
    <t>1-5pm</t>
  </si>
  <si>
    <t>1-4pm</t>
  </si>
  <si>
    <t>marcoporfirio manadakilasalahat</t>
  </si>
  <si>
    <t>national</t>
  </si>
  <si>
    <t>general</t>
  </si>
  <si>
    <t>principal iv</t>
  </si>
  <si>
    <t>phd</t>
  </si>
  <si>
    <t xml:space="preserve">1.CODES FOR CHECKING ATTENDANCE </t>
  </si>
  <si>
    <t>2. REASONS/CAUSES OF DROP OUT</t>
  </si>
  <si>
    <t>Using laptop or personal computer</t>
  </si>
  <si>
    <r>
      <t xml:space="preserve">Late Enrollment </t>
    </r>
    <r>
      <rPr>
        <b/>
        <i/>
        <sz val="10"/>
        <color indexed="8"/>
        <rFont val="Arial Narrow"/>
        <family val="2"/>
      </rPr>
      <t xml:space="preserve">during the month </t>
    </r>
    <r>
      <rPr>
        <i/>
        <sz val="10"/>
        <color indexed="8"/>
        <rFont val="Arial Narrow"/>
        <family val="2"/>
      </rPr>
      <t xml:space="preserve">                                              (beyond cut-off)</t>
    </r>
  </si>
  <si>
    <r>
      <t xml:space="preserve">Registered Learners as of </t>
    </r>
    <r>
      <rPr>
        <b/>
        <i/>
        <sz val="10"/>
        <color indexed="8"/>
        <rFont val="Arial Narrow"/>
        <family val="2"/>
      </rPr>
      <t>end of the month</t>
    </r>
  </si>
  <si>
    <r>
      <t>Percentage of Enrolment as of</t>
    </r>
    <r>
      <rPr>
        <b/>
        <i/>
        <sz val="10"/>
        <color indexed="8"/>
        <rFont val="Arial Narrow"/>
        <family val="2"/>
      </rPr>
      <t xml:space="preserve"> end of the month</t>
    </r>
  </si>
  <si>
    <r>
      <t>(/) - Present; (a)- Absent; Tardy = (t)-[black]-Late-Comer, (</t>
    </r>
    <r>
      <rPr>
        <b/>
        <sz val="10"/>
        <color indexed="10"/>
        <rFont val="Arial Narrow"/>
        <family val="2"/>
      </rPr>
      <t>t</t>
    </r>
    <r>
      <rPr>
        <b/>
        <sz val="10"/>
        <rFont val="Arial Narrow"/>
        <family val="2"/>
      </rPr>
      <t>)-[red]-Cutting Classes</t>
    </r>
  </si>
  <si>
    <r>
      <rPr>
        <b/>
        <sz val="10"/>
        <color indexed="8"/>
        <rFont val="Arial Narrow"/>
        <family val="2"/>
      </rPr>
      <t>A.</t>
    </r>
    <r>
      <rPr>
        <sz val="10"/>
        <color indexed="8"/>
        <rFont val="Arial Narrow"/>
        <family val="2"/>
      </rPr>
      <t xml:space="preserve"> In Column </t>
    </r>
    <r>
      <rPr>
        <u val="single"/>
        <sz val="10"/>
        <color indexed="8"/>
        <rFont val="Arial Narrow"/>
        <family val="2"/>
      </rPr>
      <t>Date Returned</t>
    </r>
    <r>
      <rPr>
        <sz val="10"/>
        <color indexed="8"/>
        <rFont val="Arial Narrow"/>
        <family val="2"/>
      </rPr>
      <t xml:space="preserve">,  codes are: </t>
    </r>
    <r>
      <rPr>
        <b/>
        <sz val="10"/>
        <color indexed="8"/>
        <rFont val="Arial Narrow"/>
        <family val="2"/>
      </rPr>
      <t>FM</t>
    </r>
    <r>
      <rPr>
        <sz val="10"/>
        <color indexed="8"/>
        <rFont val="Arial Narrow"/>
        <family val="2"/>
      </rPr>
      <t xml:space="preserve">=Force Majeure,  </t>
    </r>
    <r>
      <rPr>
        <b/>
        <sz val="10"/>
        <color indexed="8"/>
        <rFont val="Arial Narrow"/>
        <family val="2"/>
      </rPr>
      <t xml:space="preserve"> TDO</t>
    </r>
    <r>
      <rPr>
        <sz val="10"/>
        <color indexed="8"/>
        <rFont val="Arial Narrow"/>
        <family val="2"/>
      </rPr>
      <t xml:space="preserve">: Transferred/Dropout, </t>
    </r>
    <r>
      <rPr>
        <b/>
        <sz val="10"/>
        <color indexed="8"/>
        <rFont val="Arial Narrow"/>
        <family val="2"/>
      </rPr>
      <t>NEG</t>
    </r>
    <r>
      <rPr>
        <sz val="10"/>
        <color indexed="8"/>
        <rFont val="Arial Narrow"/>
        <family val="2"/>
      </rPr>
      <t>=Negligence</t>
    </r>
  </si>
  <si>
    <r>
      <rPr>
        <b/>
        <sz val="10"/>
        <color indexed="8"/>
        <rFont val="Arial Narrow"/>
        <family val="2"/>
      </rPr>
      <t>B.</t>
    </r>
    <r>
      <rPr>
        <sz val="10"/>
        <color indexed="8"/>
        <rFont val="Arial Narrow"/>
        <family val="2"/>
      </rPr>
      <t xml:space="preserve"> In </t>
    </r>
    <r>
      <rPr>
        <u val="single"/>
        <sz val="10"/>
        <color indexed="8"/>
        <rFont val="Arial Narrow"/>
        <family val="2"/>
      </rPr>
      <t>Column Remark/Action Take</t>
    </r>
    <r>
      <rPr>
        <sz val="10"/>
        <color indexed="8"/>
        <rFont val="Arial Narrow"/>
        <family val="2"/>
      </rPr>
      <t xml:space="preserve">n, codes are: </t>
    </r>
    <r>
      <rPr>
        <b/>
        <sz val="10"/>
        <color indexed="8"/>
        <rFont val="Arial Narrow"/>
        <family val="2"/>
      </rPr>
      <t>LLTR</t>
    </r>
    <r>
      <rPr>
        <sz val="10"/>
        <color indexed="8"/>
        <rFont val="Arial Narrow"/>
        <family val="2"/>
      </rPr>
      <t>=Secured Letter from Learner duly signed by parent/guardian (</t>
    </r>
    <r>
      <rPr>
        <b/>
        <sz val="10"/>
        <color indexed="8"/>
        <rFont val="Arial Narrow"/>
        <family val="2"/>
      </rPr>
      <t>for code FM</t>
    </r>
    <r>
      <rPr>
        <sz val="10"/>
        <color indexed="8"/>
        <rFont val="Arial Narrow"/>
        <family val="2"/>
      </rPr>
      <t xml:space="preserve">), </t>
    </r>
    <r>
      <rPr>
        <b/>
        <sz val="10"/>
        <color indexed="8"/>
        <rFont val="Arial Narrow"/>
        <family val="2"/>
      </rPr>
      <t>TLTR</t>
    </r>
    <r>
      <rPr>
        <sz val="10"/>
        <color indexed="8"/>
        <rFont val="Arial Narrow"/>
        <family val="2"/>
      </rPr>
      <t>=Teacher prepared letter/report duly noted by School Head for submission to School Property Custodian (</t>
    </r>
    <r>
      <rPr>
        <b/>
        <sz val="10"/>
        <color indexed="8"/>
        <rFont val="Arial Narrow"/>
        <family val="2"/>
      </rPr>
      <t>for code TDO</t>
    </r>
    <r>
      <rPr>
        <sz val="10"/>
        <color indexed="8"/>
        <rFont val="Arial Narrow"/>
        <family val="2"/>
      </rPr>
      <t xml:space="preserve">), </t>
    </r>
    <r>
      <rPr>
        <b/>
        <sz val="10"/>
        <color indexed="8"/>
        <rFont val="Arial Narrow"/>
        <family val="2"/>
      </rPr>
      <t>PTL</t>
    </r>
    <r>
      <rPr>
        <sz val="10"/>
        <color indexed="8"/>
        <rFont val="Arial Narrow"/>
        <family val="2"/>
      </rPr>
      <t>=Paid by the Learner (</t>
    </r>
    <r>
      <rPr>
        <b/>
        <sz val="10"/>
        <color indexed="8"/>
        <rFont val="Arial Narrow"/>
        <family val="2"/>
      </rPr>
      <t>for  code NEG</t>
    </r>
    <r>
      <rPr>
        <sz val="10"/>
        <color indexed="8"/>
        <rFont val="Arial Narrow"/>
        <family val="2"/>
      </rPr>
      <t xml:space="preserve">).  </t>
    </r>
    <r>
      <rPr>
        <b/>
        <i/>
        <sz val="10"/>
        <color indexed="8"/>
        <rFont val="Arial Narrow"/>
        <family val="2"/>
      </rPr>
      <t>References:  DO#23, s.2001; DO#25 s.2003; DO#14, s.2012.</t>
    </r>
  </si>
  <si>
    <t>Grade 8</t>
  </si>
  <si>
    <t>Num. Rating</t>
  </si>
  <si>
    <t>74% and below</t>
  </si>
  <si>
    <t>75%-79%</t>
  </si>
  <si>
    <t xml:space="preserve"> 80%-84%</t>
  </si>
  <si>
    <t>85% -89%</t>
  </si>
  <si>
    <t>90%  and above</t>
  </si>
  <si>
    <r>
      <rPr>
        <b/>
        <sz val="11"/>
        <color indexed="10"/>
        <rFont val="Cambria"/>
        <family val="1"/>
      </rPr>
      <t>NOTE 1:</t>
    </r>
    <r>
      <rPr>
        <sz val="11"/>
        <color indexed="10"/>
        <rFont val="Cambria"/>
        <family val="1"/>
      </rPr>
      <t xml:space="preserve">  For SY 2013-2014, the following Grade  and Year levels are not yet covered by K-12: Grade3 to Grade 6, and Third year to Fourth Year.  For those who are not comfortable using descriptive rating for these levels, this Version of Form 5 is for them (No adjectival rating reflected).  However, it will not do any harm, rather, it will be beneficial to include it here, for the School Head to know the level of proficiency of the learners..</t>
    </r>
  </si>
  <si>
    <r>
      <rPr>
        <b/>
        <sz val="10"/>
        <color indexed="10"/>
        <rFont val="Arial Narrow"/>
        <family val="2"/>
      </rPr>
      <t>NOTE 2</t>
    </r>
    <r>
      <rPr>
        <sz val="10"/>
        <color indexed="10"/>
        <rFont val="Arial Narrow"/>
        <family val="2"/>
      </rPr>
      <t xml:space="preserve">: This Form was adjusted to allow listing of members of a class of 35 males and 35 females.  The 'Gen Ave' &amp; 'Action Taken' default to (B) and IRREGULAR for blank 'Num Val' or numerical value, and adds up at the summary table as 35 Irregular and 35  'Beginning" for male and female.  TO REFLECT THE CORRECT/ACTUAL NUMBER OF  LEARNERS IN THE SUMMARY TABLE AND LEVEL OF PROFICIENCY TABLE, </t>
    </r>
    <r>
      <rPr>
        <b/>
        <sz val="10"/>
        <color indexed="10"/>
        <rFont val="Arial Narrow"/>
        <family val="2"/>
      </rPr>
      <t>PLEASE CLEAR THE ADJECTIVE RATING (in white font color) &amp; ACTION TAKEN FORMULAS IN THE  EXCESS/UNUSED LINES</t>
    </r>
    <r>
      <rPr>
        <sz val="10"/>
        <color indexed="10"/>
        <rFont val="Arial Narrow"/>
        <family val="2"/>
      </rPr>
      <t xml:space="preserve">. </t>
    </r>
  </si>
  <si>
    <t xml:space="preserve">Note:  As this is a cumulative MONTHLY reporting form, the Cumulative Dropouts, Transferred-Out and Transferred-In at the End of the School Year (Month Reporting = MARCH) per section should be the TOTAL Dropped Out, TOTAL Transferred-Out and TOTAL Transferred-In for the entire school year in that section. The school consolidation  must, therefore, be reflective of what will be entered in the school's End of School Year EBEIS. </t>
  </si>
  <si>
    <t>DISCLAIMER:  Since Columns G &amp; H are NOT protected for the purpose of allowing the user to "Clear Contents" of any excess/unused lines, EXTRA CARE must be exercised  so as not to corrupt the  formula and therefore the ratings in the lines pertaining to the General Average and the status of the students / pupils.  ATL will not be responsible if the formulas in those columns are altered and produce inappropriate /untoward results.</t>
  </si>
  <si>
    <r>
      <rPr>
        <b/>
        <sz val="11"/>
        <color indexed="10"/>
        <rFont val="Cambria"/>
        <family val="1"/>
      </rPr>
      <t xml:space="preserve">NOTE 1:  For SY 2013-2014, the following Grade  and Year levels are covered by K-12: Grades 1 &amp; 2, and GRADES 7 &amp; 8 (formerly First and Second Years).   THIS FORM IS THE OFFICIAL FORM TO BE USED AS THE K-12 PROGRAM PROGESSES TO ITS FINAL IMPLEMENTATION. </t>
    </r>
  </si>
  <si>
    <t>NOTES: This Form was adjusted to allow listing of members of a class of 35 males and 35 females.  The 'Gen Ave' &amp; 'Action Taken' default to (B) and IRREGULAR for blank 'Num Val' or numerical value, and adds up at the summary table as 35 Irregular and 35 'Beginning' for  male and female.  TO REFLECT THE CORRECT/ACTUAL NUMBER OF  LEARNERS IN THE SUMMARY TABLE AND LEVEL OF PROFICIENCY TABLE, PLEASE "CLEAR CONTENT" (CLEAR THE ADJECTIVE RATING &amp; ACTION TAKEN FORMULAS IN THE  EXCESS/UNUSED LINES UNDER COLUMNS G &amp; H.</t>
  </si>
  <si>
    <t>1</t>
  </si>
  <si>
    <t>SUGGESTED MODIFICATION FOR COMPUTER  USERS:      a = absent;         t = tardy  (black- for late comer, red-for cutting classes);  / = present</t>
  </si>
  <si>
    <t xml:space="preserve">Using the red font-color for "t" to mark cutting classes-activity of the learner is eye-catching and alerts the adviser on what is happening and gets him/her ready on the appropriate action to take in order to intercept the said activity </t>
  </si>
  <si>
    <t xml:space="preserve">Clinic </t>
  </si>
  <si>
    <t>8-11nn</t>
  </si>
  <si>
    <t>2-5pm</t>
  </si>
  <si>
    <t>11-12nn</t>
  </si>
  <si>
    <t>1-2pm</t>
  </si>
  <si>
    <t>NOTE: To compute for Ave. Minutes per day for each employee: Get the sum of Actual Teaching/Service Rendered then divide by the number of Subjects Taught and or Ancillary Assignments. (Study the formula for sample computation in cell Q40)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</si>
</sst>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d/yy;@"/>
    <numFmt numFmtId="166" formatCode="0.0%"/>
    <numFmt numFmtId="167" formatCode="0.0"/>
    <numFmt numFmtId="168" formatCode="m/d;@"/>
    <numFmt numFmtId="169" formatCode="[$-409]mmmm\ d\,\ yyyy;@"/>
    <numFmt numFmtId="170" formatCode="[$-409]h:mm\ AM/PM;@"/>
  </numFmts>
  <fonts count="195">
    <font>
      <sz val="11"/>
      <color theme="1"/>
      <name val="Calibri"/>
      <family val="2"/>
    </font>
    <font>
      <sz val="11"/>
      <color indexed="8"/>
      <name val="Calibri"/>
      <family val="2"/>
    </font>
    <font>
      <sz val="11"/>
      <color indexed="8"/>
      <name val="Cambria"/>
      <family val="1"/>
    </font>
    <font>
      <b/>
      <sz val="11"/>
      <color indexed="8"/>
      <name val="Cambria"/>
      <family val="1"/>
    </font>
    <font>
      <i/>
      <sz val="11"/>
      <color indexed="8"/>
      <name val="Cambria"/>
      <family val="1"/>
    </font>
    <font>
      <i/>
      <sz val="11"/>
      <name val="Cambria"/>
      <family val="1"/>
    </font>
    <font>
      <sz val="11"/>
      <name val="Cambria"/>
      <family val="1"/>
    </font>
    <font>
      <b/>
      <sz val="12"/>
      <color indexed="8"/>
      <name val="Cambria"/>
      <family val="1"/>
    </font>
    <font>
      <sz val="12"/>
      <color indexed="8"/>
      <name val="Cambria"/>
      <family val="1"/>
    </font>
    <font>
      <i/>
      <sz val="12"/>
      <color indexed="8"/>
      <name val="Cambria"/>
      <family val="1"/>
    </font>
    <font>
      <b/>
      <i/>
      <sz val="12"/>
      <color indexed="8"/>
      <name val="Cambria"/>
      <family val="1"/>
    </font>
    <font>
      <sz val="8"/>
      <color indexed="8"/>
      <name val="Arial Narrow"/>
      <family val="2"/>
    </font>
    <font>
      <b/>
      <sz val="11"/>
      <name val="Arial Narrow"/>
      <family val="2"/>
    </font>
    <font>
      <sz val="11"/>
      <name val="Arial Narrow"/>
      <family val="2"/>
    </font>
    <font>
      <b/>
      <sz val="18"/>
      <name val="Elephant"/>
      <family val="1"/>
    </font>
    <font>
      <b/>
      <i/>
      <sz val="16"/>
      <color indexed="8"/>
      <name val="Cambria"/>
      <family val="1"/>
    </font>
    <font>
      <i/>
      <sz val="10"/>
      <name val="Cambria"/>
      <family val="1"/>
    </font>
    <font>
      <b/>
      <sz val="12"/>
      <name val="Cambria"/>
      <family val="1"/>
    </font>
    <font>
      <sz val="12"/>
      <name val="Cambria"/>
      <family val="1"/>
    </font>
    <font>
      <sz val="14"/>
      <name val="Arial Narrow"/>
      <family val="2"/>
    </font>
    <font>
      <sz val="10"/>
      <color indexed="8"/>
      <name val="Arial Narrow"/>
      <family val="2"/>
    </font>
    <font>
      <sz val="9"/>
      <color indexed="8"/>
      <name val="Arial Narrow"/>
      <family val="2"/>
    </font>
    <font>
      <b/>
      <sz val="10"/>
      <color indexed="8"/>
      <name val="Arial Narrow"/>
      <family val="2"/>
    </font>
    <font>
      <b/>
      <sz val="9"/>
      <color indexed="8"/>
      <name val="Arial Narrow"/>
      <family val="2"/>
    </font>
    <font>
      <sz val="9"/>
      <color indexed="56"/>
      <name val="Arial Narrow"/>
      <family val="2"/>
    </font>
    <font>
      <u val="single"/>
      <sz val="14"/>
      <name val="Arial Narrow"/>
      <family val="2"/>
    </font>
    <font>
      <b/>
      <sz val="14"/>
      <name val="Arial Narrow"/>
      <family val="2"/>
    </font>
    <font>
      <b/>
      <sz val="9"/>
      <name val="Arial Narrow"/>
      <family val="2"/>
    </font>
    <font>
      <b/>
      <sz val="12"/>
      <name val="Arial Narrow"/>
      <family val="2"/>
    </font>
    <font>
      <b/>
      <sz val="10"/>
      <name val="Arial Narrow"/>
      <family val="2"/>
    </font>
    <font>
      <b/>
      <sz val="9"/>
      <color indexed="56"/>
      <name val="Arial Narrow"/>
      <family val="2"/>
    </font>
    <font>
      <b/>
      <sz val="10"/>
      <color indexed="10"/>
      <name val="Arial Narrow"/>
      <family val="2"/>
    </font>
    <font>
      <b/>
      <i/>
      <sz val="10"/>
      <color indexed="8"/>
      <name val="Arial Narrow"/>
      <family val="2"/>
    </font>
    <font>
      <i/>
      <sz val="10"/>
      <color indexed="8"/>
      <name val="Arial Narrow"/>
      <family val="2"/>
    </font>
    <font>
      <u val="single"/>
      <sz val="10"/>
      <color indexed="8"/>
      <name val="Arial Narrow"/>
      <family val="2"/>
    </font>
    <font>
      <sz val="11"/>
      <color indexed="10"/>
      <name val="Cambria"/>
      <family val="1"/>
    </font>
    <font>
      <sz val="10"/>
      <color indexed="10"/>
      <name val="Arial Narrow"/>
      <family val="2"/>
    </font>
    <font>
      <b/>
      <sz val="11"/>
      <color indexed="10"/>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5.05"/>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mbria"/>
      <family val="1"/>
    </font>
    <font>
      <sz val="14"/>
      <name val="Cambria"/>
      <family val="1"/>
    </font>
    <font>
      <b/>
      <sz val="14"/>
      <color indexed="8"/>
      <name val="Cambria"/>
      <family val="1"/>
    </font>
    <font>
      <b/>
      <sz val="18"/>
      <color indexed="8"/>
      <name val="Cambria"/>
      <family val="1"/>
    </font>
    <font>
      <b/>
      <sz val="16"/>
      <color indexed="8"/>
      <name val="Cambria"/>
      <family val="1"/>
    </font>
    <font>
      <sz val="18"/>
      <color indexed="8"/>
      <name val="Cambria"/>
      <family val="1"/>
    </font>
    <font>
      <sz val="10"/>
      <color indexed="8"/>
      <name val="Cambria"/>
      <family val="1"/>
    </font>
    <font>
      <sz val="14"/>
      <color indexed="8"/>
      <name val="Cambria"/>
      <family val="1"/>
    </font>
    <font>
      <sz val="16"/>
      <name val="Cambria"/>
      <family val="1"/>
    </font>
    <font>
      <b/>
      <sz val="10"/>
      <color indexed="8"/>
      <name val="Cambria"/>
      <family val="1"/>
    </font>
    <font>
      <sz val="11"/>
      <color indexed="8"/>
      <name val="Arial Narrow"/>
      <family val="2"/>
    </font>
    <font>
      <sz val="12"/>
      <color indexed="10"/>
      <name val="Arial Narrow"/>
      <family val="2"/>
    </font>
    <font>
      <sz val="12"/>
      <color indexed="8"/>
      <name val="Arial Narrow"/>
      <family val="2"/>
    </font>
    <font>
      <sz val="16"/>
      <color indexed="8"/>
      <name val="Cambria"/>
      <family val="1"/>
    </font>
    <font>
      <b/>
      <sz val="14"/>
      <color indexed="8"/>
      <name val="Arial Narrow"/>
      <family val="2"/>
    </font>
    <font>
      <b/>
      <sz val="28"/>
      <color indexed="8"/>
      <name val="Calibri"/>
      <family val="2"/>
    </font>
    <font>
      <sz val="20"/>
      <color indexed="8"/>
      <name val="Cambria"/>
      <family val="1"/>
    </font>
    <font>
      <b/>
      <sz val="11"/>
      <color indexed="8"/>
      <name val="Arial Narrow"/>
      <family val="2"/>
    </font>
    <font>
      <b/>
      <sz val="11"/>
      <color indexed="10"/>
      <name val="Arial Narrow"/>
      <family val="2"/>
    </font>
    <font>
      <sz val="11"/>
      <color indexed="9"/>
      <name val="Cambria"/>
      <family val="1"/>
    </font>
    <font>
      <i/>
      <sz val="14"/>
      <color indexed="8"/>
      <name val="Cambria"/>
      <family val="1"/>
    </font>
    <font>
      <b/>
      <sz val="28"/>
      <color indexed="8"/>
      <name val="Cambria"/>
      <family val="1"/>
    </font>
    <font>
      <b/>
      <sz val="22"/>
      <color indexed="8"/>
      <name val="Cambria"/>
      <family val="1"/>
    </font>
    <font>
      <sz val="28"/>
      <color indexed="8"/>
      <name val="Cambria"/>
      <family val="1"/>
    </font>
    <font>
      <b/>
      <sz val="14"/>
      <name val="Cambria"/>
      <family val="1"/>
    </font>
    <font>
      <i/>
      <sz val="11"/>
      <color indexed="40"/>
      <name val="Cambria"/>
      <family val="1"/>
    </font>
    <font>
      <b/>
      <u val="single"/>
      <sz val="18"/>
      <color indexed="8"/>
      <name val="Cambria"/>
      <family val="1"/>
    </font>
    <font>
      <b/>
      <sz val="18"/>
      <color indexed="10"/>
      <name val="Cambria"/>
      <family val="1"/>
    </font>
    <font>
      <b/>
      <u val="single"/>
      <sz val="20"/>
      <color indexed="8"/>
      <name val="Cambria"/>
      <family val="1"/>
    </font>
    <font>
      <sz val="8"/>
      <color indexed="8"/>
      <name val="Cambria"/>
      <family val="1"/>
    </font>
    <font>
      <b/>
      <sz val="14"/>
      <color indexed="10"/>
      <name val="Cambria"/>
      <family val="1"/>
    </font>
    <font>
      <i/>
      <sz val="11"/>
      <color indexed="8"/>
      <name val="Arial Narrow"/>
      <family val="2"/>
    </font>
    <font>
      <b/>
      <sz val="18"/>
      <color indexed="8"/>
      <name val="Arial Narrow"/>
      <family val="2"/>
    </font>
    <font>
      <b/>
      <sz val="16"/>
      <color indexed="8"/>
      <name val="Arial Narrow"/>
      <family val="2"/>
    </font>
    <font>
      <sz val="16"/>
      <color indexed="8"/>
      <name val="Arial Narrow"/>
      <family val="2"/>
    </font>
    <font>
      <b/>
      <i/>
      <sz val="11"/>
      <color indexed="8"/>
      <name val="Arial Narrow"/>
      <family val="2"/>
    </font>
    <font>
      <b/>
      <sz val="12"/>
      <color indexed="8"/>
      <name val="Arial Narrow"/>
      <family val="2"/>
    </font>
    <font>
      <i/>
      <sz val="12"/>
      <color indexed="8"/>
      <name val="Arial Narrow"/>
      <family val="2"/>
    </font>
    <font>
      <sz val="11"/>
      <color indexed="10"/>
      <name val="Arial Narrow"/>
      <family val="2"/>
    </font>
    <font>
      <sz val="14"/>
      <color indexed="8"/>
      <name val="Arial Narrow"/>
      <family val="2"/>
    </font>
    <font>
      <b/>
      <sz val="9"/>
      <color indexed="8"/>
      <name val="Cambria"/>
      <family val="1"/>
    </font>
    <font>
      <i/>
      <sz val="16"/>
      <color indexed="8"/>
      <name val="Cambria"/>
      <family val="1"/>
    </font>
    <font>
      <b/>
      <sz val="16"/>
      <name val="Cambria"/>
      <family val="1"/>
    </font>
    <font>
      <b/>
      <sz val="11"/>
      <name val="Cambria"/>
      <family val="1"/>
    </font>
    <font>
      <sz val="10"/>
      <name val="Cambria"/>
      <family val="1"/>
    </font>
    <font>
      <b/>
      <sz val="28"/>
      <color indexed="8"/>
      <name val="Arial Narrow"/>
      <family val="2"/>
    </font>
    <font>
      <b/>
      <sz val="22"/>
      <color indexed="8"/>
      <name val="Arial Narrow"/>
      <family val="2"/>
    </font>
    <font>
      <i/>
      <sz val="11"/>
      <color indexed="40"/>
      <name val="Arial Narrow"/>
      <family val="2"/>
    </font>
    <font>
      <b/>
      <i/>
      <sz val="10"/>
      <color indexed="8"/>
      <name val="Cambria"/>
      <family val="1"/>
    </font>
    <font>
      <b/>
      <sz val="18"/>
      <name val="Cambria"/>
      <family val="1"/>
    </font>
    <font>
      <b/>
      <i/>
      <sz val="11"/>
      <name val="Cambria"/>
      <family val="1"/>
    </font>
    <font>
      <b/>
      <sz val="11"/>
      <color indexed="10"/>
      <name val="Arial"/>
      <family val="2"/>
    </font>
    <font>
      <sz val="9"/>
      <color indexed="8"/>
      <name val="Cambria"/>
      <family val="1"/>
    </font>
    <font>
      <sz val="7"/>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5.05"/>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mbria"/>
      <family val="1"/>
    </font>
    <font>
      <b/>
      <sz val="11"/>
      <color theme="1"/>
      <name val="Cambria"/>
      <family val="1"/>
    </font>
    <font>
      <sz val="11"/>
      <color theme="1"/>
      <name val="Cambria"/>
      <family val="1"/>
    </font>
    <font>
      <b/>
      <i/>
      <sz val="11"/>
      <color theme="1"/>
      <name val="Cambria"/>
      <family val="1"/>
    </font>
    <font>
      <sz val="12"/>
      <color theme="1"/>
      <name val="Cambria"/>
      <family val="1"/>
    </font>
    <font>
      <b/>
      <sz val="14"/>
      <color theme="1"/>
      <name val="Cambria"/>
      <family val="1"/>
    </font>
    <font>
      <b/>
      <sz val="12"/>
      <color theme="1"/>
      <name val="Cambria"/>
      <family val="1"/>
    </font>
    <font>
      <i/>
      <sz val="12"/>
      <color theme="1"/>
      <name val="Cambria"/>
      <family val="1"/>
    </font>
    <font>
      <b/>
      <i/>
      <sz val="12"/>
      <color theme="1"/>
      <name val="Cambria"/>
      <family val="1"/>
    </font>
    <font>
      <b/>
      <sz val="18"/>
      <color theme="1"/>
      <name val="Cambria"/>
      <family val="1"/>
    </font>
    <font>
      <sz val="11"/>
      <color rgb="FF000000"/>
      <name val="Cambria"/>
      <family val="1"/>
    </font>
    <font>
      <b/>
      <sz val="16"/>
      <color theme="1"/>
      <name val="Cambria"/>
      <family val="1"/>
    </font>
    <font>
      <sz val="18"/>
      <color theme="1"/>
      <name val="Cambria"/>
      <family val="1"/>
    </font>
    <font>
      <sz val="10"/>
      <color theme="1"/>
      <name val="Cambria"/>
      <family val="1"/>
    </font>
    <font>
      <sz val="8"/>
      <color theme="1"/>
      <name val="Arial Narrow"/>
      <family val="2"/>
    </font>
    <font>
      <sz val="14"/>
      <color theme="1"/>
      <name val="Cambria"/>
      <family val="1"/>
    </font>
    <font>
      <b/>
      <sz val="10"/>
      <color theme="1"/>
      <name val="Cambria"/>
      <family val="1"/>
    </font>
    <font>
      <sz val="18"/>
      <color rgb="FF000000"/>
      <name val="Cambria"/>
      <family val="1"/>
    </font>
    <font>
      <sz val="11"/>
      <color theme="1"/>
      <name val="Arial Narrow"/>
      <family val="2"/>
    </font>
    <font>
      <sz val="12"/>
      <color rgb="FFFF0000"/>
      <name val="Arial Narrow"/>
      <family val="2"/>
    </font>
    <font>
      <sz val="12"/>
      <color theme="1"/>
      <name val="Arial Narrow"/>
      <family val="2"/>
    </font>
    <font>
      <sz val="16"/>
      <color theme="1"/>
      <name val="Cambria"/>
      <family val="1"/>
    </font>
    <font>
      <b/>
      <sz val="14"/>
      <color theme="1"/>
      <name val="Arial Narrow"/>
      <family val="2"/>
    </font>
    <font>
      <b/>
      <sz val="28"/>
      <color theme="1"/>
      <name val="Calibri"/>
      <family val="2"/>
    </font>
    <font>
      <sz val="20"/>
      <color theme="1"/>
      <name val="Cambria"/>
      <family val="1"/>
    </font>
    <font>
      <b/>
      <sz val="11"/>
      <color theme="1"/>
      <name val="Arial Narrow"/>
      <family val="2"/>
    </font>
    <font>
      <b/>
      <sz val="11"/>
      <color rgb="FF000000"/>
      <name val="Arial Narrow"/>
      <family val="2"/>
    </font>
    <font>
      <b/>
      <sz val="11"/>
      <color rgb="FFFF0000"/>
      <name val="Arial Narrow"/>
      <family val="2"/>
    </font>
    <font>
      <sz val="11"/>
      <color theme="0"/>
      <name val="Cambria"/>
      <family val="1"/>
    </font>
    <font>
      <i/>
      <sz val="14"/>
      <color theme="1"/>
      <name val="Cambria"/>
      <family val="1"/>
    </font>
    <font>
      <b/>
      <sz val="28"/>
      <color theme="1"/>
      <name val="Cambria"/>
      <family val="1"/>
    </font>
    <font>
      <b/>
      <sz val="22"/>
      <color theme="1"/>
      <name val="Cambria"/>
      <family val="1"/>
    </font>
    <font>
      <sz val="28"/>
      <color theme="1"/>
      <name val="Cambria"/>
      <family val="1"/>
    </font>
    <font>
      <i/>
      <sz val="11"/>
      <color rgb="FF00B0F0"/>
      <name val="Cambria"/>
      <family val="1"/>
    </font>
    <font>
      <b/>
      <u val="single"/>
      <sz val="18"/>
      <color theme="1"/>
      <name val="Cambria"/>
      <family val="1"/>
    </font>
    <font>
      <b/>
      <sz val="18"/>
      <color rgb="FFFF0000"/>
      <name val="Cambria"/>
      <family val="1"/>
    </font>
    <font>
      <b/>
      <u val="single"/>
      <sz val="20"/>
      <color theme="1"/>
      <name val="Cambria"/>
      <family val="1"/>
    </font>
    <font>
      <sz val="8"/>
      <color theme="1"/>
      <name val="Cambria"/>
      <family val="1"/>
    </font>
    <font>
      <b/>
      <sz val="14"/>
      <color rgb="FFFF0000"/>
      <name val="Cambria"/>
      <family val="1"/>
    </font>
    <font>
      <i/>
      <sz val="11"/>
      <color theme="1"/>
      <name val="Arial Narrow"/>
      <family val="2"/>
    </font>
    <font>
      <b/>
      <sz val="18"/>
      <color theme="1"/>
      <name val="Arial Narrow"/>
      <family val="2"/>
    </font>
    <font>
      <b/>
      <sz val="16"/>
      <color theme="1"/>
      <name val="Arial Narrow"/>
      <family val="2"/>
    </font>
    <font>
      <sz val="16"/>
      <color theme="1"/>
      <name val="Arial Narrow"/>
      <family val="2"/>
    </font>
    <font>
      <b/>
      <i/>
      <sz val="11"/>
      <color theme="1"/>
      <name val="Arial Narrow"/>
      <family val="2"/>
    </font>
    <font>
      <b/>
      <sz val="12"/>
      <color theme="1"/>
      <name val="Arial Narrow"/>
      <family val="2"/>
    </font>
    <font>
      <i/>
      <sz val="12"/>
      <color theme="1"/>
      <name val="Arial Narrow"/>
      <family val="2"/>
    </font>
    <font>
      <sz val="11"/>
      <color rgb="FFFF0000"/>
      <name val="Arial Narrow"/>
      <family val="2"/>
    </font>
    <font>
      <sz val="14"/>
      <color theme="1"/>
      <name val="Arial Narrow"/>
      <family val="2"/>
    </font>
    <font>
      <b/>
      <sz val="10"/>
      <color theme="1"/>
      <name val="Arial Narrow"/>
      <family val="2"/>
    </font>
    <font>
      <sz val="10"/>
      <color theme="1"/>
      <name val="Arial Narrow"/>
      <family val="2"/>
    </font>
    <font>
      <b/>
      <sz val="9"/>
      <color theme="1"/>
      <name val="Cambria"/>
      <family val="1"/>
    </font>
    <font>
      <i/>
      <sz val="16"/>
      <color theme="1"/>
      <name val="Cambria"/>
      <family val="1"/>
    </font>
    <font>
      <b/>
      <sz val="10"/>
      <color rgb="FFFF0000"/>
      <name val="Arial Narrow"/>
      <family val="2"/>
    </font>
    <font>
      <b/>
      <sz val="28"/>
      <color theme="1"/>
      <name val="Arial Narrow"/>
      <family val="2"/>
    </font>
    <font>
      <sz val="11"/>
      <color rgb="FF000000"/>
      <name val="Arial Narrow"/>
      <family val="2"/>
    </font>
    <font>
      <i/>
      <sz val="10"/>
      <color theme="1"/>
      <name val="Arial Narrow"/>
      <family val="2"/>
    </font>
    <font>
      <i/>
      <sz val="11"/>
      <color rgb="FF00B0F0"/>
      <name val="Arial Narrow"/>
      <family val="2"/>
    </font>
    <font>
      <b/>
      <i/>
      <sz val="10"/>
      <color theme="1"/>
      <name val="Arial Narrow"/>
      <family val="2"/>
    </font>
    <font>
      <b/>
      <sz val="22"/>
      <color theme="1"/>
      <name val="Arial Narrow"/>
      <family val="2"/>
    </font>
    <font>
      <sz val="9"/>
      <color theme="1"/>
      <name val="Arial Narrow"/>
      <family val="2"/>
    </font>
    <font>
      <b/>
      <sz val="11"/>
      <color rgb="FFFF0000"/>
      <name val="Cambria"/>
      <family val="1"/>
    </font>
    <font>
      <b/>
      <i/>
      <sz val="10"/>
      <color theme="1"/>
      <name val="Cambria"/>
      <family val="1"/>
    </font>
    <font>
      <sz val="10"/>
      <color rgb="FFFF0000"/>
      <name val="Arial Narrow"/>
      <family val="2"/>
    </font>
    <font>
      <sz val="11"/>
      <color rgb="FFFF0000"/>
      <name val="Cambria"/>
      <family val="1"/>
    </font>
    <font>
      <b/>
      <sz val="11"/>
      <color rgb="FFFF0000"/>
      <name val="Arial"/>
      <family val="2"/>
    </font>
    <font>
      <sz val="7"/>
      <color theme="1"/>
      <name val="Cambria"/>
      <family val="1"/>
    </font>
    <font>
      <sz val="9"/>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border>
    <border>
      <left/>
      <right style="medium"/>
      <top/>
      <bottom style="medium"/>
    </border>
    <border>
      <left style="medium"/>
      <right style="medium"/>
      <top/>
      <bottom style="medium"/>
    </border>
    <border>
      <left style="medium"/>
      <right/>
      <top/>
      <bottom/>
    </border>
    <border>
      <left/>
      <right style="medium"/>
      <top/>
      <bottom/>
    </border>
    <border>
      <left/>
      <right/>
      <top/>
      <bottom style="medium"/>
    </border>
    <border>
      <left style="medium"/>
      <right style="thin"/>
      <top style="thin"/>
      <bottom style="thin"/>
    </border>
    <border>
      <left style="medium"/>
      <right/>
      <top style="medium"/>
      <bottom style="medium"/>
    </border>
    <border>
      <left/>
      <right/>
      <top style="medium"/>
      <bottom style="medium"/>
    </border>
    <border>
      <left/>
      <right/>
      <top style="thin"/>
      <bottom/>
    </border>
    <border>
      <left style="medium"/>
      <right/>
      <top/>
      <bottom style="medium"/>
    </border>
    <border>
      <left/>
      <right/>
      <top/>
      <bottom style="thin"/>
    </border>
    <border>
      <left/>
      <right/>
      <top style="thin"/>
      <bottom style="thin"/>
    </border>
    <border>
      <left/>
      <right style="thin"/>
      <top style="thin"/>
      <bottom style="medium"/>
    </border>
    <border>
      <left style="medium"/>
      <right/>
      <top style="medium"/>
      <bottom/>
    </border>
    <border>
      <left/>
      <right style="medium"/>
      <top style="medium"/>
      <bottom/>
    </border>
    <border>
      <left style="thin"/>
      <right style="medium"/>
      <top style="thin"/>
      <bottom style="medium"/>
    </border>
    <border>
      <left/>
      <right style="medium"/>
      <top style="medium"/>
      <bottom style="medium"/>
    </border>
    <border diagonalUp="1">
      <left style="medium"/>
      <right style="thin"/>
      <top style="thin"/>
      <bottom style="thin"/>
      <diagonal style="dashed"/>
    </border>
    <border diagonalUp="1">
      <left style="thin"/>
      <right style="thin"/>
      <top style="medium"/>
      <bottom style="thin"/>
      <diagonal style="dashed"/>
    </border>
    <border diagonalUp="1">
      <left style="thin"/>
      <right style="thin"/>
      <top style="thin"/>
      <bottom style="thin"/>
      <diagonal style="dashed"/>
    </border>
    <border>
      <left style="medium"/>
      <right style="medium"/>
      <top/>
      <bottom style="thin"/>
    </border>
    <border diagonalUp="1">
      <left style="medium"/>
      <right style="thin"/>
      <top/>
      <bottom style="thin"/>
      <diagonal style="dashed"/>
    </border>
    <border>
      <left style="thin"/>
      <right style="thin"/>
      <top style="thin"/>
      <bottom style="thin"/>
    </border>
    <border>
      <left style="thin"/>
      <right style="medium"/>
      <top style="thin"/>
      <bottom style="thin"/>
    </border>
    <border>
      <left style="thin"/>
      <right style="thin"/>
      <top style="thin"/>
      <bottom style="medium"/>
    </border>
    <border>
      <left style="thin"/>
      <right/>
      <top style="thin"/>
      <bottom style="thin"/>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thin"/>
      <right/>
      <top/>
      <bottom style="medium"/>
    </border>
    <border diagonalUp="1">
      <left style="thin"/>
      <right style="medium"/>
      <top/>
      <bottom style="thin"/>
      <diagonal style="dotted"/>
    </border>
    <border diagonalUp="1">
      <left/>
      <right style="thin"/>
      <top/>
      <bottom style="thin"/>
      <diagonal style="dotted"/>
    </border>
    <border diagonalUp="1">
      <left style="thin"/>
      <right style="thin"/>
      <top/>
      <bottom style="thin"/>
      <diagonal style="dotted"/>
    </border>
    <border diagonalUp="1">
      <left style="thin"/>
      <right/>
      <top/>
      <bottom style="thin"/>
      <diagonal style="dotted"/>
    </border>
    <border diagonalUp="1">
      <left style="medium"/>
      <right style="thin"/>
      <top/>
      <bottom style="thin"/>
      <diagonal style="dotted"/>
    </border>
    <border diagonalUp="1">
      <left style="thin"/>
      <right style="medium"/>
      <top style="thin"/>
      <bottom style="thin"/>
      <diagonal style="dotted"/>
    </border>
    <border diagonalUp="1">
      <left/>
      <right style="thin"/>
      <top style="thin"/>
      <bottom style="thin"/>
      <diagonal style="dotted"/>
    </border>
    <border diagonalUp="1">
      <left style="thin"/>
      <right style="thin"/>
      <top style="thin"/>
      <bottom style="thin"/>
      <diagonal style="dotted"/>
    </border>
    <border diagonalUp="1">
      <left style="thin"/>
      <right/>
      <top style="thin"/>
      <bottom style="thin"/>
      <diagonal style="dotted"/>
    </border>
    <border diagonalUp="1">
      <left style="medium"/>
      <right style="thin"/>
      <top style="thin"/>
      <bottom style="thin"/>
      <diagonal style="dotted"/>
    </border>
    <border diagonalUp="1">
      <left style="medium"/>
      <right style="thin"/>
      <top style="thin"/>
      <bottom/>
      <diagonal style="dotted"/>
    </border>
    <border diagonalUp="1">
      <left style="thin"/>
      <right style="thin"/>
      <top style="thin"/>
      <bottom/>
      <diagonal style="dotted"/>
    </border>
    <border diagonalUp="1">
      <left style="thin"/>
      <right style="medium"/>
      <top style="thin"/>
      <bottom/>
      <diagonal style="dotted"/>
    </border>
    <border diagonalUp="1">
      <left/>
      <right style="thin"/>
      <top style="thin"/>
      <bottom/>
      <diagonal style="dotted"/>
    </border>
    <border diagonalUp="1">
      <left style="thin"/>
      <right/>
      <top style="thin"/>
      <bottom/>
      <diagonal style="dotted"/>
    </border>
    <border>
      <left style="medium"/>
      <right style="thin"/>
      <top style="thin"/>
      <bottom style="double"/>
    </border>
    <border diagonalUp="1">
      <left style="medium"/>
      <right style="thin"/>
      <top style="thin"/>
      <bottom style="double"/>
      <diagonal style="dotted"/>
    </border>
    <border diagonalUp="1">
      <left style="thin"/>
      <right style="thin"/>
      <top style="thin"/>
      <bottom style="double"/>
      <diagonal style="dotted"/>
    </border>
    <border diagonalUp="1">
      <left style="thin"/>
      <right style="medium"/>
      <top style="thin"/>
      <bottom style="double"/>
      <diagonal style="dotted"/>
    </border>
    <border diagonalUp="1">
      <left/>
      <right style="thin"/>
      <top style="thin"/>
      <bottom style="double"/>
      <diagonal style="dotted"/>
    </border>
    <border diagonalUp="1">
      <left style="thin"/>
      <right/>
      <top style="thin"/>
      <bottom style="double"/>
      <diagonal style="dotted"/>
    </border>
    <border>
      <left style="medium"/>
      <right style="medium"/>
      <top style="thin"/>
      <bottom style="double"/>
    </border>
    <border>
      <left/>
      <right/>
      <top style="thin"/>
      <bottom style="double"/>
    </border>
    <border diagonalUp="1">
      <left style="thin"/>
      <right style="thin"/>
      <top/>
      <bottom style="thin"/>
      <diagonal style="dashed"/>
    </border>
    <border>
      <left style="medium"/>
      <right style="medium"/>
      <top style="medium"/>
      <bottom style="medium"/>
    </border>
    <border>
      <left/>
      <right style="thin"/>
      <top style="thin"/>
      <bottom/>
    </border>
    <border>
      <left style="thin"/>
      <right style="thin"/>
      <top style="thin"/>
      <bottom/>
    </border>
    <border>
      <left style="medium"/>
      <right style="thin"/>
      <top style="thin"/>
      <bottom/>
    </border>
    <border>
      <left style="medium"/>
      <right style="medium"/>
      <top style="medium"/>
      <bottom style="thin"/>
    </border>
    <border>
      <left style="thin"/>
      <right style="thin"/>
      <top style="thin"/>
      <bottom style="double"/>
    </border>
    <border>
      <left style="medium"/>
      <right/>
      <top/>
      <bottom style="thin"/>
    </border>
    <border>
      <left style="medium"/>
      <right/>
      <top style="thin"/>
      <bottom/>
    </border>
    <border>
      <left/>
      <right style="medium"/>
      <top style="thin"/>
      <bottom style="thin"/>
    </border>
    <border>
      <left/>
      <right style="medium"/>
      <top style="thin"/>
      <bottom style="medium"/>
    </border>
    <border>
      <left/>
      <right style="medium"/>
      <top/>
      <bottom style="thin"/>
    </border>
    <border>
      <left style="medium"/>
      <right style="dotted"/>
      <top style="medium"/>
      <bottom style="thin"/>
    </border>
    <border>
      <left/>
      <right style="dotted"/>
      <top style="medium"/>
      <bottom style="thin"/>
    </border>
    <border>
      <left style="medium"/>
      <right style="dotted"/>
      <top style="thin"/>
      <bottom style="thin"/>
    </border>
    <border>
      <left/>
      <right style="dotted"/>
      <top style="thin"/>
      <bottom style="thin"/>
    </border>
    <border>
      <left style="medium"/>
      <right style="dotted"/>
      <top style="thin"/>
      <bottom style="double"/>
    </border>
    <border>
      <left/>
      <right style="dotted"/>
      <top style="thin"/>
      <bottom style="double"/>
    </border>
    <border>
      <left style="medium"/>
      <right style="medium"/>
      <top style="thin"/>
      <bottom style="medium"/>
    </border>
    <border>
      <left style="medium"/>
      <right style="dotted"/>
      <top/>
      <bottom/>
    </border>
    <border>
      <left style="medium"/>
      <right style="dotted"/>
      <top/>
      <bottom style="thin"/>
    </border>
    <border>
      <left style="medium"/>
      <right style="dotted"/>
      <top style="thin"/>
      <bottom/>
    </border>
    <border>
      <left style="medium"/>
      <right style="dotted"/>
      <top style="thin"/>
      <bottom style="medium"/>
    </border>
    <border>
      <left/>
      <right style="medium"/>
      <top style="medium"/>
      <bottom style="thin"/>
    </border>
    <border>
      <left/>
      <right style="medium"/>
      <top style="thin"/>
      <bottom/>
    </border>
    <border>
      <left style="medium"/>
      <right style="thin"/>
      <top style="medium"/>
      <bottom style="medium"/>
    </border>
    <border>
      <left style="thin"/>
      <right style="thin"/>
      <top style="medium"/>
      <bottom style="medium"/>
    </border>
    <border>
      <left/>
      <right style="thin"/>
      <top style="medium"/>
      <bottom style="medium"/>
    </border>
    <border>
      <left style="medium"/>
      <right/>
      <top style="thin"/>
      <bottom style="thin"/>
    </border>
    <border>
      <left/>
      <right/>
      <top style="thin"/>
      <bottom style="medium"/>
    </border>
    <border>
      <left style="thin"/>
      <right/>
      <top/>
      <bottom/>
    </border>
    <border>
      <left/>
      <right/>
      <top/>
      <bottom style="dotted"/>
    </border>
    <border>
      <left/>
      <right style="dotted"/>
      <top/>
      <bottom style="dotted"/>
    </border>
    <border>
      <left/>
      <right/>
      <top style="dotted"/>
      <bottom style="dotted"/>
    </border>
    <border>
      <left/>
      <right style="thin"/>
      <top style="dotted"/>
      <bottom style="dotted"/>
    </border>
    <border>
      <left/>
      <right style="dotted"/>
      <top/>
      <bottom/>
    </border>
    <border>
      <left style="thin"/>
      <right style="medium"/>
      <top style="medium"/>
      <bottom style="medium"/>
    </border>
    <border>
      <left style="dotted"/>
      <right style="dotted"/>
      <top style="thin"/>
      <bottom style="medium"/>
    </border>
    <border>
      <left/>
      <right style="medium"/>
      <top style="thin"/>
      <bottom style="double"/>
    </border>
    <border>
      <left style="medium"/>
      <right style="dotted"/>
      <top style="double"/>
      <bottom style="medium"/>
    </border>
    <border>
      <left style="dotted"/>
      <right style="dotted"/>
      <top style="double"/>
      <bottom style="medium"/>
    </border>
    <border>
      <left/>
      <right style="thin"/>
      <top style="double"/>
      <bottom style="medium"/>
    </border>
    <border>
      <left style="thin"/>
      <right style="thin"/>
      <top style="double"/>
      <bottom style="medium"/>
    </border>
    <border>
      <left style="thin"/>
      <right style="medium"/>
      <top style="double"/>
      <bottom style="medium"/>
    </border>
    <border>
      <left style="thin"/>
      <right/>
      <top style="double"/>
      <bottom style="medium"/>
    </border>
    <border>
      <left style="medium"/>
      <right style="thin"/>
      <top style="double"/>
      <bottom style="medium"/>
    </border>
    <border>
      <left/>
      <right/>
      <top style="double"/>
      <bottom style="medium"/>
    </border>
    <border>
      <left/>
      <right style="medium"/>
      <top style="double"/>
      <bottom style="medium"/>
    </border>
    <border>
      <left style="medium"/>
      <right style="dotted"/>
      <top style="medium"/>
      <bottom style="medium"/>
    </border>
    <border>
      <left style="dotted"/>
      <right style="dotted"/>
      <top style="medium"/>
      <bottom style="medium"/>
    </border>
    <border>
      <left style="thin"/>
      <right/>
      <top style="thin"/>
      <bottom/>
    </border>
    <border>
      <left style="medium"/>
      <right/>
      <top style="medium"/>
      <bottom style="dotted"/>
    </border>
    <border>
      <left/>
      <right style="medium"/>
      <top style="medium"/>
      <bottom style="dotted"/>
    </border>
    <border>
      <left/>
      <right style="thin"/>
      <top/>
      <bottom/>
    </border>
    <border>
      <left style="medium"/>
      <right style="medium"/>
      <top/>
      <bottom/>
    </border>
    <border>
      <left style="medium"/>
      <right style="medium"/>
      <top/>
      <bottom style="double"/>
    </border>
    <border>
      <left style="medium"/>
      <right style="thin"/>
      <top style="thin"/>
      <bottom style="medium"/>
    </border>
    <border>
      <left style="thin"/>
      <right/>
      <top style="thin"/>
      <bottom style="medium"/>
    </border>
    <border>
      <left style="thin"/>
      <right/>
      <top style="medium"/>
      <bottom style="medium"/>
    </border>
    <border>
      <left style="medium"/>
      <right style="medium"/>
      <top style="medium"/>
      <bottom/>
    </border>
    <border>
      <left style="thin"/>
      <right style="medium"/>
      <top style="thin"/>
      <bottom/>
    </border>
    <border>
      <left/>
      <right/>
      <top style="medium"/>
      <bottom/>
    </border>
    <border>
      <left style="medium"/>
      <right style="thin"/>
      <top/>
      <bottom/>
    </border>
    <border>
      <left style="thin"/>
      <right style="thin"/>
      <top/>
      <bottom/>
    </border>
    <border>
      <left style="thin"/>
      <right style="medium"/>
      <top/>
      <bottom/>
    </border>
    <border>
      <left style="thin"/>
      <right style="medium"/>
      <top style="thin"/>
      <bottom style="double"/>
    </border>
    <border>
      <left style="thin"/>
      <right/>
      <top style="thin"/>
      <bottom style="double"/>
    </border>
    <border>
      <left style="medium"/>
      <right style="dashed"/>
      <top style="thin"/>
      <bottom/>
    </border>
    <border>
      <left style="medium"/>
      <right style="dashed"/>
      <top style="thin"/>
      <bottom style="thin"/>
    </border>
    <border>
      <left style="dotted"/>
      <right style="medium"/>
      <top style="medium"/>
      <bottom style="thin"/>
    </border>
    <border>
      <left style="dotted"/>
      <right style="medium"/>
      <top style="thin"/>
      <bottom style="thin"/>
    </border>
    <border>
      <left style="dotted"/>
      <right style="medium"/>
      <top style="thin"/>
      <bottom style="double"/>
    </border>
    <border>
      <left style="dotted"/>
      <right style="medium"/>
      <top style="double"/>
      <bottom style="medium"/>
    </border>
    <border>
      <left style="dotted"/>
      <right style="medium"/>
      <top style="medium"/>
      <bottom style="medium"/>
    </border>
    <border>
      <left style="medium"/>
      <right/>
      <top style="medium"/>
      <bottom style="thin"/>
    </border>
    <border>
      <left/>
      <right/>
      <top style="medium"/>
      <bottom style="thin"/>
    </border>
    <border>
      <left style="thin"/>
      <right/>
      <top style="medium"/>
      <bottom style="thin"/>
    </border>
    <border>
      <left style="medium"/>
      <right/>
      <top style="double"/>
      <bottom style="medium"/>
    </border>
    <border>
      <left/>
      <right style="thin"/>
      <top style="medium"/>
      <bottom/>
    </border>
    <border>
      <left/>
      <right style="dotted"/>
      <top style="medium"/>
      <bottom/>
    </border>
    <border>
      <left/>
      <right style="dotted"/>
      <top/>
      <bottom style="medium"/>
    </border>
    <border>
      <left/>
      <right style="thin"/>
      <top style="medium"/>
      <bottom style="thin"/>
    </border>
    <border>
      <left style="thin"/>
      <right style="thin"/>
      <top style="medium"/>
      <bottom style="thin"/>
    </border>
    <border>
      <left style="thin"/>
      <right style="medium"/>
      <top style="medium"/>
      <bottom/>
    </border>
    <border>
      <left style="medium"/>
      <right/>
      <top style="thin"/>
      <bottom style="medium"/>
    </border>
    <border>
      <left style="medium"/>
      <right/>
      <top style="thin"/>
      <bottom style="double"/>
    </border>
    <border>
      <left style="medium"/>
      <right style="thin"/>
      <top style="medium"/>
      <bottom/>
    </border>
    <border>
      <left style="thin"/>
      <right style="thin"/>
      <top style="medium"/>
      <bottom/>
    </border>
    <border>
      <left style="medium"/>
      <right style="thin"/>
      <top style="medium"/>
      <bottom style="thin"/>
    </border>
    <border>
      <left style="thin"/>
      <right>
        <color indexed="63"/>
      </right>
      <top style="medium"/>
      <bottom>
        <color indexed="63"/>
      </bottom>
    </border>
    <border>
      <left/>
      <right/>
      <top style="thin"/>
      <bottom style="hair"/>
    </border>
    <border>
      <left style="thin"/>
      <right style="medium"/>
      <top style="medium"/>
      <bottom style="thin"/>
    </border>
    <border>
      <left style="medium"/>
      <right/>
      <top style="double"/>
      <bottom/>
    </border>
    <border>
      <left/>
      <right/>
      <top style="double"/>
      <bottom/>
    </border>
    <border>
      <left/>
      <right style="medium"/>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26" borderId="0" applyNumberFormat="0" applyBorder="0" applyAlignment="0" applyProtection="0"/>
    <xf numFmtId="0" fontId="112" fillId="27" borderId="1" applyNumberFormat="0" applyAlignment="0" applyProtection="0"/>
    <xf numFmtId="0" fontId="1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4"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30" borderId="1" applyNumberFormat="0" applyAlignment="0" applyProtection="0"/>
    <xf numFmtId="0" fontId="121" fillId="0" borderId="6" applyNumberFormat="0" applyFill="0" applyAlignment="0" applyProtection="0"/>
    <xf numFmtId="0" fontId="122" fillId="31" borderId="0" applyNumberFormat="0" applyBorder="0" applyAlignment="0" applyProtection="0"/>
    <xf numFmtId="0" fontId="0" fillId="0" borderId="0">
      <alignment/>
      <protection/>
    </xf>
    <xf numFmtId="0" fontId="123" fillId="0" borderId="0">
      <alignment/>
      <protection/>
    </xf>
    <xf numFmtId="0" fontId="0" fillId="32" borderId="7" applyNumberFormat="0" applyFont="0" applyAlignment="0" applyProtection="0"/>
    <xf numFmtId="0" fontId="124" fillId="27" borderId="8" applyNumberFormat="0" applyAlignment="0" applyProtection="0"/>
    <xf numFmtId="9" fontId="0" fillId="0" borderId="0" applyFont="0" applyFill="0" applyBorder="0" applyAlignment="0" applyProtection="0"/>
    <xf numFmtId="0" fontId="125" fillId="0" borderId="0" applyNumberFormat="0" applyFill="0" applyBorder="0" applyAlignment="0" applyProtection="0"/>
    <xf numFmtId="0" fontId="126" fillId="0" borderId="9" applyNumberFormat="0" applyFill="0" applyAlignment="0" applyProtection="0"/>
    <xf numFmtId="0" fontId="127" fillId="0" borderId="0" applyNumberFormat="0" applyFill="0" applyBorder="0" applyAlignment="0" applyProtection="0"/>
  </cellStyleXfs>
  <cellXfs count="1475">
    <xf numFmtId="0" fontId="0" fillId="0" borderId="0" xfId="0" applyFont="1" applyAlignment="1">
      <alignment/>
    </xf>
    <xf numFmtId="0" fontId="128" fillId="0" borderId="0" xfId="0" applyFont="1" applyAlignment="1">
      <alignment/>
    </xf>
    <xf numFmtId="0" fontId="129" fillId="0" borderId="0" xfId="0" applyFont="1" applyAlignment="1">
      <alignment vertical="center"/>
    </xf>
    <xf numFmtId="0" fontId="130" fillId="0" borderId="10" xfId="0" applyFont="1" applyBorder="1" applyAlignment="1">
      <alignment vertical="center"/>
    </xf>
    <xf numFmtId="0" fontId="130" fillId="0" borderId="11" xfId="0" applyFont="1" applyBorder="1" applyAlignment="1">
      <alignment vertical="center"/>
    </xf>
    <xf numFmtId="0" fontId="130" fillId="0" borderId="12" xfId="0" applyFont="1" applyBorder="1" applyAlignment="1">
      <alignment vertical="center"/>
    </xf>
    <xf numFmtId="0" fontId="130" fillId="0" borderId="13" xfId="0" applyFont="1" applyBorder="1" applyAlignment="1">
      <alignment vertical="center"/>
    </xf>
    <xf numFmtId="0" fontId="129" fillId="0" borderId="14" xfId="0" applyFont="1" applyBorder="1" applyAlignment="1">
      <alignment vertical="center"/>
    </xf>
    <xf numFmtId="0" fontId="130" fillId="0" borderId="15" xfId="0" applyFont="1" applyBorder="1" applyAlignment="1">
      <alignment vertical="center"/>
    </xf>
    <xf numFmtId="0" fontId="129" fillId="0" borderId="0" xfId="0" applyFont="1" applyBorder="1" applyAlignment="1">
      <alignment vertical="center"/>
    </xf>
    <xf numFmtId="0" fontId="130" fillId="0" borderId="16" xfId="0" applyFont="1" applyBorder="1" applyAlignment="1">
      <alignment vertical="center"/>
    </xf>
    <xf numFmtId="0" fontId="128" fillId="0" borderId="0" xfId="0" applyFont="1" applyAlignment="1">
      <alignment vertical="center"/>
    </xf>
    <xf numFmtId="0" fontId="130" fillId="0" borderId="0" xfId="0" applyFont="1" applyAlignment="1">
      <alignment vertical="center"/>
    </xf>
    <xf numFmtId="0" fontId="130" fillId="0" borderId="17" xfId="0" applyFont="1" applyBorder="1" applyAlignment="1">
      <alignment vertical="center"/>
    </xf>
    <xf numFmtId="0" fontId="130" fillId="0" borderId="0" xfId="0" applyFont="1" applyBorder="1" applyAlignment="1">
      <alignment vertical="center"/>
    </xf>
    <xf numFmtId="0" fontId="130" fillId="0" borderId="0" xfId="0" applyFont="1" applyBorder="1" applyAlignment="1">
      <alignment vertical="center" wrapText="1"/>
    </xf>
    <xf numFmtId="0" fontId="129" fillId="0" borderId="18" xfId="0" applyFont="1" applyBorder="1" applyAlignment="1">
      <alignment vertical="center"/>
    </xf>
    <xf numFmtId="0" fontId="129" fillId="0" borderId="19" xfId="0" applyFont="1" applyBorder="1" applyAlignment="1">
      <alignment vertical="center"/>
    </xf>
    <xf numFmtId="0" fontId="130" fillId="0" borderId="20" xfId="0" applyFont="1" applyBorder="1" applyAlignment="1">
      <alignment vertical="center"/>
    </xf>
    <xf numFmtId="0" fontId="129" fillId="0" borderId="0" xfId="0" applyFont="1" applyAlignment="1">
      <alignment/>
    </xf>
    <xf numFmtId="0" fontId="130" fillId="0" borderId="0" xfId="0" applyFont="1" applyBorder="1" applyAlignment="1">
      <alignment horizontal="left" vertical="center" indent="3"/>
    </xf>
    <xf numFmtId="0" fontId="128" fillId="0" borderId="0" xfId="0" applyFont="1" applyAlignment="1">
      <alignment horizontal="center" vertical="center"/>
    </xf>
    <xf numFmtId="0" fontId="129" fillId="0" borderId="21" xfId="0" applyFont="1" applyBorder="1" applyAlignment="1">
      <alignment vertical="center"/>
    </xf>
    <xf numFmtId="0" fontId="130" fillId="0" borderId="22" xfId="0" applyFont="1" applyBorder="1" applyAlignment="1">
      <alignment vertical="center"/>
    </xf>
    <xf numFmtId="0" fontId="129" fillId="0" borderId="21" xfId="0" applyFont="1" applyBorder="1" applyAlignment="1">
      <alignment vertical="center" wrapText="1"/>
    </xf>
    <xf numFmtId="0" fontId="129" fillId="0" borderId="16" xfId="0" applyFont="1" applyBorder="1" applyAlignment="1">
      <alignment vertical="center" wrapText="1"/>
    </xf>
    <xf numFmtId="0" fontId="130" fillId="0" borderId="23" xfId="0" applyFont="1" applyBorder="1" applyAlignment="1">
      <alignment vertical="center"/>
    </xf>
    <xf numFmtId="0" fontId="129" fillId="0" borderId="24" xfId="0" applyFont="1" applyBorder="1" applyAlignment="1">
      <alignment horizontal="center" vertical="center"/>
    </xf>
    <xf numFmtId="0" fontId="129" fillId="0" borderId="25" xfId="0" applyFont="1" applyBorder="1" applyAlignment="1">
      <alignment vertical="center" wrapText="1"/>
    </xf>
    <xf numFmtId="0" fontId="129" fillId="0" borderId="0" xfId="0" applyFont="1" applyBorder="1" applyAlignment="1">
      <alignment vertical="center" wrapText="1"/>
    </xf>
    <xf numFmtId="0" fontId="129" fillId="0" borderId="25" xfId="0" applyFont="1" applyBorder="1" applyAlignment="1">
      <alignment vertical="center"/>
    </xf>
    <xf numFmtId="0" fontId="130" fillId="0" borderId="14" xfId="0" applyFont="1" applyBorder="1" applyAlignment="1">
      <alignment horizontal="left" vertical="center"/>
    </xf>
    <xf numFmtId="0" fontId="130" fillId="0" borderId="0" xfId="0" applyFont="1" applyBorder="1" applyAlignment="1">
      <alignment horizontal="left" vertical="center"/>
    </xf>
    <xf numFmtId="0" fontId="129" fillId="0" borderId="26" xfId="0" applyFont="1" applyBorder="1" applyAlignment="1">
      <alignment vertical="center" wrapText="1"/>
    </xf>
    <xf numFmtId="0" fontId="129" fillId="0" borderId="15" xfId="0" applyFont="1" applyBorder="1" applyAlignment="1">
      <alignment vertical="center" wrapText="1"/>
    </xf>
    <xf numFmtId="0" fontId="129" fillId="0" borderId="12" xfId="0" applyFont="1" applyBorder="1" applyAlignment="1">
      <alignment vertical="center" wrapText="1"/>
    </xf>
    <xf numFmtId="0" fontId="128" fillId="0" borderId="0" xfId="0" applyFont="1" applyAlignment="1">
      <alignment horizontal="left" vertical="center"/>
    </xf>
    <xf numFmtId="0" fontId="131" fillId="0" borderId="22" xfId="0" applyFont="1" applyBorder="1" applyAlignment="1">
      <alignment horizontal="center" vertical="center"/>
    </xf>
    <xf numFmtId="0" fontId="129" fillId="0" borderId="27" xfId="0" applyFont="1" applyBorder="1" applyAlignment="1">
      <alignment horizontal="center" vertical="center"/>
    </xf>
    <xf numFmtId="0" fontId="132" fillId="0" borderId="0" xfId="0" applyFont="1" applyAlignment="1">
      <alignment vertical="center"/>
    </xf>
    <xf numFmtId="0" fontId="130" fillId="0" borderId="26" xfId="0" applyFont="1" applyBorder="1" applyAlignment="1">
      <alignment vertical="center"/>
    </xf>
    <xf numFmtId="0" fontId="57" fillId="0" borderId="0" xfId="0" applyFont="1" applyAlignment="1">
      <alignment/>
    </xf>
    <xf numFmtId="0" fontId="131" fillId="0" borderId="0" xfId="0" applyFont="1" applyBorder="1" applyAlignment="1">
      <alignment horizontal="center" vertical="center"/>
    </xf>
    <xf numFmtId="0" fontId="128" fillId="0" borderId="0" xfId="0" applyFont="1" applyBorder="1" applyAlignment="1">
      <alignment horizontal="center" vertical="center"/>
    </xf>
    <xf numFmtId="0" fontId="130" fillId="0" borderId="19" xfId="0" applyFont="1" applyBorder="1" applyAlignment="1">
      <alignment vertical="center"/>
    </xf>
    <xf numFmtId="0" fontId="133" fillId="0" borderId="0" xfId="0" applyFont="1" applyAlignment="1">
      <alignment/>
    </xf>
    <xf numFmtId="0" fontId="134" fillId="0" borderId="0" xfId="0" applyFont="1" applyAlignment="1">
      <alignment vertical="center"/>
    </xf>
    <xf numFmtId="0" fontId="135" fillId="0" borderId="0" xfId="0" applyFont="1" applyBorder="1" applyAlignment="1">
      <alignment vertical="center"/>
    </xf>
    <xf numFmtId="0" fontId="132" fillId="0" borderId="0" xfId="0" applyFont="1" applyBorder="1" applyAlignment="1">
      <alignment vertical="center"/>
    </xf>
    <xf numFmtId="0" fontId="132" fillId="0" borderId="0" xfId="0" applyFont="1" applyAlignment="1">
      <alignment vertical="center" wrapText="1"/>
    </xf>
    <xf numFmtId="0" fontId="136" fillId="0" borderId="0" xfId="0" applyFont="1" applyBorder="1" applyAlignment="1">
      <alignment vertical="center"/>
    </xf>
    <xf numFmtId="0" fontId="129" fillId="0" borderId="28" xfId="0" applyFont="1" applyBorder="1" applyAlignment="1">
      <alignment vertical="center" wrapText="1"/>
    </xf>
    <xf numFmtId="0" fontId="137" fillId="0" borderId="0" xfId="0" applyFont="1" applyAlignment="1">
      <alignment horizontal="center" vertical="center"/>
    </xf>
    <xf numFmtId="0" fontId="138" fillId="0" borderId="29" xfId="56" applyFont="1" applyBorder="1" applyAlignment="1">
      <alignment vertical="top" wrapText="1"/>
      <protection/>
    </xf>
    <xf numFmtId="0" fontId="130" fillId="0" borderId="30" xfId="56" applyFont="1" applyBorder="1" applyAlignment="1">
      <alignment vertical="top"/>
      <protection/>
    </xf>
    <xf numFmtId="0" fontId="138" fillId="0" borderId="31" xfId="56" applyFont="1" applyBorder="1" applyAlignment="1">
      <alignment vertical="top" wrapText="1"/>
      <protection/>
    </xf>
    <xf numFmtId="0" fontId="130" fillId="0" borderId="29" xfId="56" applyFont="1" applyBorder="1" applyAlignment="1">
      <alignment vertical="top"/>
      <protection/>
    </xf>
    <xf numFmtId="0" fontId="130" fillId="0" borderId="31" xfId="56" applyFont="1" applyBorder="1" applyAlignment="1">
      <alignment vertical="top"/>
      <protection/>
    </xf>
    <xf numFmtId="0" fontId="130" fillId="0" borderId="32" xfId="0" applyFont="1" applyBorder="1" applyAlignment="1">
      <alignment vertical="center"/>
    </xf>
    <xf numFmtId="0" fontId="139" fillId="0" borderId="0" xfId="0" applyFont="1" applyBorder="1" applyAlignment="1">
      <alignment vertical="center"/>
    </xf>
    <xf numFmtId="0" fontId="130" fillId="0" borderId="33" xfId="56" applyFont="1" applyBorder="1" applyAlignment="1">
      <alignment vertical="top"/>
      <protection/>
    </xf>
    <xf numFmtId="0" fontId="140" fillId="0" borderId="0" xfId="0" applyFont="1" applyAlignment="1">
      <alignment horizontal="right" vertical="center"/>
    </xf>
    <xf numFmtId="0" fontId="135" fillId="0" borderId="34" xfId="0" applyFont="1" applyBorder="1" applyAlignment="1">
      <alignment vertical="top" wrapText="1"/>
    </xf>
    <xf numFmtId="0" fontId="135" fillId="0" borderId="35" xfId="0" applyFont="1" applyBorder="1" applyAlignment="1">
      <alignment vertical="top" wrapText="1"/>
    </xf>
    <xf numFmtId="0" fontId="131" fillId="0" borderId="0" xfId="0" applyFont="1" applyBorder="1" applyAlignment="1">
      <alignment horizontal="left" vertical="center"/>
    </xf>
    <xf numFmtId="0" fontId="129" fillId="0" borderId="36" xfId="0" applyFont="1" applyBorder="1" applyAlignment="1">
      <alignment horizontal="center" vertical="center"/>
    </xf>
    <xf numFmtId="0" fontId="132" fillId="0" borderId="0" xfId="0" applyFont="1" applyBorder="1" applyAlignment="1">
      <alignment horizontal="center" vertical="center"/>
    </xf>
    <xf numFmtId="0" fontId="130" fillId="0" borderId="0" xfId="0" applyFont="1" applyBorder="1" applyAlignment="1">
      <alignment horizontal="left" vertical="center" wrapText="1"/>
    </xf>
    <xf numFmtId="0" fontId="140" fillId="0" borderId="0" xfId="0" applyFont="1" applyBorder="1" applyAlignment="1">
      <alignment horizontal="right" vertical="center"/>
    </xf>
    <xf numFmtId="0" fontId="139" fillId="0" borderId="37" xfId="0" applyFont="1" applyBorder="1" applyAlignment="1">
      <alignment vertical="center"/>
    </xf>
    <xf numFmtId="0" fontId="139" fillId="0" borderId="23" xfId="0" applyFont="1" applyBorder="1" applyAlignment="1">
      <alignment vertical="center"/>
    </xf>
    <xf numFmtId="0" fontId="139" fillId="0" borderId="38" xfId="0" applyFont="1" applyBorder="1" applyAlignment="1">
      <alignment vertical="center"/>
    </xf>
    <xf numFmtId="0" fontId="134" fillId="0" borderId="39" xfId="0" applyFont="1" applyBorder="1" applyAlignment="1">
      <alignment vertical="center"/>
    </xf>
    <xf numFmtId="0" fontId="134" fillId="0" borderId="40" xfId="0" applyFont="1" applyBorder="1" applyAlignment="1">
      <alignment vertical="center"/>
    </xf>
    <xf numFmtId="0" fontId="134" fillId="0" borderId="41" xfId="0" applyFont="1" applyBorder="1" applyAlignment="1">
      <alignment vertical="center"/>
    </xf>
    <xf numFmtId="0" fontId="134" fillId="0" borderId="42" xfId="0" applyFont="1" applyBorder="1" applyAlignment="1">
      <alignment vertical="center"/>
    </xf>
    <xf numFmtId="0" fontId="134" fillId="0" borderId="43" xfId="0" applyFont="1" applyBorder="1" applyAlignment="1">
      <alignment vertical="center"/>
    </xf>
    <xf numFmtId="0" fontId="129" fillId="0" borderId="44" xfId="0" applyFont="1" applyBorder="1" applyAlignment="1">
      <alignment vertical="center" textRotation="90"/>
    </xf>
    <xf numFmtId="0" fontId="129" fillId="0" borderId="45" xfId="0" applyFont="1" applyBorder="1" applyAlignment="1">
      <alignment vertical="center" textRotation="90"/>
    </xf>
    <xf numFmtId="0" fontId="129" fillId="0" borderId="46" xfId="0" applyFont="1" applyBorder="1" applyAlignment="1">
      <alignment vertical="center" textRotation="90"/>
    </xf>
    <xf numFmtId="0" fontId="129" fillId="0" borderId="47" xfId="0" applyFont="1" applyBorder="1" applyAlignment="1">
      <alignment vertical="center" textRotation="90"/>
    </xf>
    <xf numFmtId="0" fontId="129" fillId="0" borderId="48" xfId="0" applyFont="1" applyBorder="1" applyAlignment="1">
      <alignment vertical="center" textRotation="90"/>
    </xf>
    <xf numFmtId="0" fontId="130" fillId="0" borderId="39" xfId="0" applyFont="1" applyBorder="1" applyAlignment="1">
      <alignment vertical="center"/>
    </xf>
    <xf numFmtId="0" fontId="130" fillId="0" borderId="30" xfId="0" applyFont="1" applyBorder="1" applyAlignment="1">
      <alignment vertical="center"/>
    </xf>
    <xf numFmtId="0" fontId="130" fillId="0" borderId="49" xfId="0" applyFont="1" applyBorder="1" applyAlignment="1">
      <alignment vertical="center"/>
    </xf>
    <xf numFmtId="0" fontId="130" fillId="0" borderId="50" xfId="0" applyFont="1" applyBorder="1" applyAlignment="1">
      <alignment vertical="center"/>
    </xf>
    <xf numFmtId="0" fontId="130" fillId="0" borderId="51" xfId="0" applyFont="1" applyBorder="1" applyAlignment="1">
      <alignment vertical="center"/>
    </xf>
    <xf numFmtId="0" fontId="130" fillId="0" borderId="52" xfId="0" applyFont="1" applyBorder="1" applyAlignment="1">
      <alignment vertical="center"/>
    </xf>
    <xf numFmtId="0" fontId="130" fillId="0" borderId="53" xfId="0" applyFont="1" applyBorder="1" applyAlignment="1">
      <alignment vertical="center"/>
    </xf>
    <xf numFmtId="0" fontId="130" fillId="0" borderId="31" xfId="0" applyFont="1" applyBorder="1" applyAlignment="1">
      <alignment vertical="center"/>
    </xf>
    <xf numFmtId="0" fontId="130" fillId="0" borderId="54" xfId="0" applyFont="1" applyBorder="1" applyAlignment="1">
      <alignment vertical="center"/>
    </xf>
    <xf numFmtId="0" fontId="130" fillId="0" borderId="55" xfId="0" applyFont="1" applyBorder="1" applyAlignment="1">
      <alignment vertical="center"/>
    </xf>
    <xf numFmtId="0" fontId="130" fillId="0" borderId="56" xfId="0" applyFont="1" applyBorder="1" applyAlignment="1">
      <alignment vertical="center"/>
    </xf>
    <xf numFmtId="0" fontId="130" fillId="0" borderId="57" xfId="0" applyFont="1" applyBorder="1" applyAlignment="1">
      <alignment vertical="center"/>
    </xf>
    <xf numFmtId="0" fontId="130" fillId="0" borderId="58" xfId="0" applyFont="1" applyBorder="1" applyAlignment="1">
      <alignment vertical="center"/>
    </xf>
    <xf numFmtId="0" fontId="130" fillId="0" borderId="59" xfId="0" applyFont="1" applyBorder="1" applyAlignment="1">
      <alignment vertical="center"/>
    </xf>
    <xf numFmtId="0" fontId="130" fillId="0" borderId="60" xfId="0" applyFont="1" applyBorder="1" applyAlignment="1">
      <alignment vertical="center"/>
    </xf>
    <xf numFmtId="0" fontId="130" fillId="0" borderId="61" xfId="0" applyFont="1" applyBorder="1" applyAlignment="1">
      <alignment vertical="center"/>
    </xf>
    <xf numFmtId="0" fontId="130" fillId="0" borderId="62" xfId="0" applyFont="1" applyBorder="1" applyAlignment="1">
      <alignment vertical="center"/>
    </xf>
    <xf numFmtId="0" fontId="130" fillId="0" borderId="63" xfId="0" applyFont="1" applyBorder="1" applyAlignment="1">
      <alignment vertical="center"/>
    </xf>
    <xf numFmtId="0" fontId="130" fillId="0" borderId="64" xfId="0" applyFont="1" applyBorder="1" applyAlignment="1">
      <alignment vertical="center"/>
    </xf>
    <xf numFmtId="0" fontId="130" fillId="0" borderId="65" xfId="0" applyFont="1" applyBorder="1" applyAlignment="1">
      <alignment vertical="center"/>
    </xf>
    <xf numFmtId="0" fontId="130" fillId="0" borderId="66" xfId="0" applyFont="1" applyBorder="1" applyAlignment="1">
      <alignment vertical="center"/>
    </xf>
    <xf numFmtId="0" fontId="130" fillId="0" borderId="67" xfId="0" applyFont="1" applyBorder="1" applyAlignment="1">
      <alignment vertical="center"/>
    </xf>
    <xf numFmtId="0" fontId="130" fillId="0" borderId="68" xfId="0" applyFont="1" applyBorder="1" applyAlignment="1">
      <alignment vertical="center"/>
    </xf>
    <xf numFmtId="0" fontId="130" fillId="0" borderId="69" xfId="0" applyFont="1" applyBorder="1" applyAlignment="1">
      <alignment vertical="center"/>
    </xf>
    <xf numFmtId="0" fontId="130" fillId="0" borderId="70" xfId="0" applyFont="1" applyBorder="1" applyAlignment="1">
      <alignment vertical="center"/>
    </xf>
    <xf numFmtId="0" fontId="130" fillId="0" borderId="71" xfId="0" applyFont="1" applyBorder="1" applyAlignment="1">
      <alignment vertical="center"/>
    </xf>
    <xf numFmtId="164" fontId="130" fillId="0" borderId="13" xfId="0" applyNumberFormat="1" applyFont="1" applyFill="1" applyBorder="1" applyAlignment="1">
      <alignment vertical="center"/>
    </xf>
    <xf numFmtId="164" fontId="130" fillId="0" borderId="16" xfId="0" applyNumberFormat="1" applyFont="1" applyFill="1" applyBorder="1" applyAlignment="1">
      <alignment vertical="center"/>
    </xf>
    <xf numFmtId="0" fontId="130" fillId="0" borderId="21" xfId="0" applyFont="1" applyBorder="1" applyAlignment="1">
      <alignment vertical="center" wrapText="1"/>
    </xf>
    <xf numFmtId="0" fontId="130" fillId="0" borderId="16" xfId="0" applyFont="1" applyBorder="1" applyAlignment="1">
      <alignment vertical="center" wrapText="1"/>
    </xf>
    <xf numFmtId="0" fontId="130" fillId="0" borderId="12" xfId="0" applyFont="1" applyBorder="1" applyAlignment="1">
      <alignment vertical="center" wrapText="1"/>
    </xf>
    <xf numFmtId="0" fontId="130" fillId="0" borderId="10" xfId="0" applyFont="1" applyBorder="1" applyAlignment="1">
      <alignment horizontal="center" vertical="center"/>
    </xf>
    <xf numFmtId="0" fontId="130" fillId="0" borderId="29" xfId="0" applyFont="1" applyBorder="1" applyAlignment="1">
      <alignment vertical="center"/>
    </xf>
    <xf numFmtId="0" fontId="130" fillId="0" borderId="56" xfId="0" applyFont="1" applyBorder="1" applyAlignment="1">
      <alignment horizontal="center" vertical="center"/>
    </xf>
    <xf numFmtId="0" fontId="130" fillId="0" borderId="40" xfId="0" applyFont="1" applyBorder="1" applyAlignment="1">
      <alignment vertical="center"/>
    </xf>
    <xf numFmtId="0" fontId="130" fillId="0" borderId="41" xfId="0" applyFont="1" applyBorder="1" applyAlignment="1">
      <alignment vertical="center"/>
    </xf>
    <xf numFmtId="0" fontId="130" fillId="0" borderId="42" xfId="0" applyFont="1" applyBorder="1" applyAlignment="1">
      <alignment vertical="center"/>
    </xf>
    <xf numFmtId="0" fontId="130" fillId="0" borderId="43" xfId="0" applyFont="1" applyBorder="1" applyAlignment="1">
      <alignment vertical="center"/>
    </xf>
    <xf numFmtId="0" fontId="130" fillId="0" borderId="44" xfId="0" applyFont="1" applyBorder="1" applyAlignment="1">
      <alignment vertical="center"/>
    </xf>
    <xf numFmtId="0" fontId="130" fillId="0" borderId="45" xfId="0" applyFont="1" applyBorder="1" applyAlignment="1">
      <alignment vertical="center"/>
    </xf>
    <xf numFmtId="0" fontId="130" fillId="0" borderId="46" xfId="0" applyFont="1" applyBorder="1" applyAlignment="1">
      <alignment vertical="center"/>
    </xf>
    <xf numFmtId="0" fontId="130" fillId="0" borderId="47" xfId="0" applyFont="1" applyBorder="1" applyAlignment="1">
      <alignment vertical="center"/>
    </xf>
    <xf numFmtId="0" fontId="130" fillId="0" borderId="48" xfId="0" applyFont="1" applyBorder="1" applyAlignment="1">
      <alignment vertical="center"/>
    </xf>
    <xf numFmtId="0" fontId="130" fillId="0" borderId="19" xfId="0" applyFont="1" applyBorder="1" applyAlignment="1">
      <alignment/>
    </xf>
    <xf numFmtId="0" fontId="140" fillId="0" borderId="0" xfId="0" applyFont="1" applyAlignment="1">
      <alignment horizontal="center" vertical="center"/>
    </xf>
    <xf numFmtId="0" fontId="128" fillId="0" borderId="0" xfId="0" applyFont="1" applyAlignment="1">
      <alignment horizontal="left" vertical="top" wrapText="1"/>
    </xf>
    <xf numFmtId="0" fontId="128" fillId="0" borderId="0" xfId="0" applyFont="1" applyAlignment="1">
      <alignment vertical="top" wrapText="1"/>
    </xf>
    <xf numFmtId="0" fontId="128" fillId="0" borderId="0" xfId="0" applyFont="1" applyAlignment="1">
      <alignment horizontal="right" vertical="center"/>
    </xf>
    <xf numFmtId="0" fontId="128" fillId="0" borderId="0" xfId="0" applyFont="1" applyBorder="1" applyAlignment="1">
      <alignment horizontal="center" vertical="center" wrapText="1"/>
    </xf>
    <xf numFmtId="0" fontId="130" fillId="0" borderId="72" xfId="56" applyFont="1" applyBorder="1" applyAlignment="1">
      <alignment vertical="top"/>
      <protection/>
    </xf>
    <xf numFmtId="0" fontId="130" fillId="0" borderId="72" xfId="0" applyFont="1" applyBorder="1" applyAlignment="1">
      <alignment vertical="center"/>
    </xf>
    <xf numFmtId="164" fontId="141" fillId="0" borderId="73" xfId="0" applyNumberFormat="1" applyFont="1" applyFill="1" applyBorder="1" applyAlignment="1">
      <alignment horizontal="center" vertical="center"/>
    </xf>
    <xf numFmtId="0" fontId="131" fillId="0" borderId="0" xfId="0" applyFont="1" applyAlignment="1">
      <alignment vertical="center"/>
    </xf>
    <xf numFmtId="0" fontId="132" fillId="33" borderId="0" xfId="56" applyFont="1" applyFill="1">
      <alignment/>
      <protection/>
    </xf>
    <xf numFmtId="0" fontId="132" fillId="33" borderId="0" xfId="56" applyFont="1" applyFill="1" applyAlignment="1">
      <alignment vertical="center"/>
      <protection/>
    </xf>
    <xf numFmtId="0" fontId="130" fillId="33" borderId="0" xfId="56" applyFont="1" applyFill="1">
      <alignment/>
      <protection/>
    </xf>
    <xf numFmtId="0" fontId="130" fillId="33" borderId="0" xfId="56" applyFont="1" applyFill="1" applyAlignment="1">
      <alignment horizontal="center" vertical="center"/>
      <protection/>
    </xf>
    <xf numFmtId="0" fontId="132" fillId="33" borderId="0" xfId="56" applyFont="1" applyFill="1" applyAlignment="1">
      <alignment horizontal="center" vertical="center"/>
      <protection/>
    </xf>
    <xf numFmtId="0" fontId="130" fillId="33" borderId="0" xfId="56" applyFont="1" applyFill="1" applyBorder="1">
      <alignment/>
      <protection/>
    </xf>
    <xf numFmtId="0" fontId="142" fillId="33" borderId="0" xfId="57" applyFont="1" applyFill="1">
      <alignment/>
      <protection/>
    </xf>
    <xf numFmtId="0" fontId="130" fillId="33" borderId="0" xfId="56" applyFont="1" applyFill="1" applyAlignment="1">
      <alignment vertical="center"/>
      <protection/>
    </xf>
    <xf numFmtId="0" fontId="142" fillId="33" borderId="0" xfId="57" applyFont="1" applyFill="1" applyBorder="1">
      <alignment/>
      <protection/>
    </xf>
    <xf numFmtId="0" fontId="143" fillId="33" borderId="0" xfId="56" applyFont="1" applyFill="1" applyBorder="1">
      <alignment/>
      <protection/>
    </xf>
    <xf numFmtId="0" fontId="135" fillId="33" borderId="0" xfId="56" applyFont="1" applyFill="1" applyBorder="1">
      <alignment/>
      <protection/>
    </xf>
    <xf numFmtId="0" fontId="132" fillId="33" borderId="0" xfId="56" applyFont="1" applyFill="1" applyBorder="1">
      <alignment/>
      <protection/>
    </xf>
    <xf numFmtId="0" fontId="130" fillId="33" borderId="0" xfId="56" applyFont="1" applyFill="1" applyBorder="1" applyAlignment="1">
      <alignment horizontal="center"/>
      <protection/>
    </xf>
    <xf numFmtId="0" fontId="132" fillId="33" borderId="0" xfId="56" applyFont="1" applyFill="1" applyBorder="1" applyAlignment="1">
      <alignment horizontal="center"/>
      <protection/>
    </xf>
    <xf numFmtId="0" fontId="64" fillId="33" borderId="0" xfId="56" applyFont="1" applyFill="1" applyAlignment="1">
      <alignment/>
      <protection/>
    </xf>
    <xf numFmtId="0" fontId="142" fillId="33" borderId="0" xfId="57" applyFont="1" applyFill="1" applyAlignment="1">
      <alignment horizontal="center" vertical="center"/>
      <protection/>
    </xf>
    <xf numFmtId="1" fontId="144" fillId="33" borderId="34" xfId="56" applyNumberFormat="1" applyFont="1" applyFill="1" applyBorder="1" applyAlignment="1">
      <alignment horizontal="left" vertical="center"/>
      <protection/>
    </xf>
    <xf numFmtId="0" fontId="140" fillId="33" borderId="34" xfId="56" applyFont="1" applyFill="1" applyBorder="1" applyAlignment="1">
      <alignment horizontal="left" vertical="center"/>
      <protection/>
    </xf>
    <xf numFmtId="17" fontId="140" fillId="33" borderId="34" xfId="56" applyNumberFormat="1" applyFont="1" applyFill="1" applyBorder="1" applyAlignment="1">
      <alignment horizontal="left" vertical="center"/>
      <protection/>
    </xf>
    <xf numFmtId="17" fontId="140" fillId="33" borderId="34" xfId="56" applyNumberFormat="1" applyFont="1" applyFill="1" applyBorder="1" applyAlignment="1">
      <alignment horizontal="left" vertical="center" wrapText="1"/>
      <protection/>
    </xf>
    <xf numFmtId="0" fontId="140" fillId="33" borderId="34" xfId="56" applyFont="1" applyFill="1" applyBorder="1" applyAlignment="1">
      <alignment horizontal="left" vertical="center" wrapText="1"/>
      <protection/>
    </xf>
    <xf numFmtId="1" fontId="144" fillId="33" borderId="34" xfId="56" applyNumberFormat="1" applyFont="1" applyFill="1" applyBorder="1" applyAlignment="1" quotePrefix="1">
      <alignment horizontal="left" vertical="center"/>
      <protection/>
    </xf>
    <xf numFmtId="0" fontId="145" fillId="33" borderId="34" xfId="56" applyFont="1" applyFill="1" applyBorder="1" applyAlignment="1">
      <alignment horizontal="left" vertical="center" wrapText="1"/>
      <protection/>
    </xf>
    <xf numFmtId="0" fontId="140" fillId="33" borderId="34" xfId="56" applyFont="1" applyFill="1" applyBorder="1" applyAlignment="1" quotePrefix="1">
      <alignment horizontal="left" vertical="center" wrapText="1"/>
      <protection/>
    </xf>
    <xf numFmtId="165" fontId="140" fillId="33" borderId="34" xfId="56" applyNumberFormat="1" applyFont="1" applyFill="1" applyBorder="1" applyAlignment="1">
      <alignment horizontal="center" vertical="center"/>
      <protection/>
    </xf>
    <xf numFmtId="0" fontId="140" fillId="33" borderId="34" xfId="56" applyFont="1" applyFill="1" applyBorder="1" applyAlignment="1">
      <alignment horizontal="center" vertical="center"/>
      <protection/>
    </xf>
    <xf numFmtId="0" fontId="145" fillId="33" borderId="34" xfId="56" applyFont="1" applyFill="1" applyBorder="1" applyAlignment="1">
      <alignment horizontal="center" vertical="center" wrapText="1"/>
      <protection/>
    </xf>
    <xf numFmtId="14" fontId="140" fillId="33" borderId="34" xfId="56" applyNumberFormat="1" applyFont="1" applyFill="1" applyBorder="1" applyAlignment="1">
      <alignment horizontal="center" vertical="center"/>
      <protection/>
    </xf>
    <xf numFmtId="0" fontId="146" fillId="33" borderId="0" xfId="0" applyFont="1" applyFill="1" applyAlignment="1">
      <alignment vertical="center"/>
    </xf>
    <xf numFmtId="0" fontId="147" fillId="33" borderId="38" xfId="0" applyFont="1" applyFill="1" applyBorder="1" applyAlignment="1">
      <alignment vertical="center"/>
    </xf>
    <xf numFmtId="0" fontId="147" fillId="33" borderId="34" xfId="0" applyFont="1" applyFill="1" applyBorder="1" applyAlignment="1">
      <alignment vertical="center"/>
    </xf>
    <xf numFmtId="168" fontId="148" fillId="33" borderId="74" xfId="0" applyNumberFormat="1" applyFont="1" applyFill="1" applyBorder="1" applyAlignment="1">
      <alignment horizontal="center" vertical="center"/>
    </xf>
    <xf numFmtId="168" fontId="148" fillId="33" borderId="75" xfId="0" applyNumberFormat="1" applyFont="1" applyFill="1" applyBorder="1" applyAlignment="1">
      <alignment horizontal="center" vertical="center"/>
    </xf>
    <xf numFmtId="0" fontId="146" fillId="33" borderId="39" xfId="0" applyFont="1" applyFill="1" applyBorder="1" applyAlignment="1">
      <alignment vertical="center"/>
    </xf>
    <xf numFmtId="0" fontId="146" fillId="33" borderId="17" xfId="0" applyFont="1" applyFill="1" applyBorder="1" applyAlignment="1">
      <alignment vertical="center"/>
    </xf>
    <xf numFmtId="0" fontId="146" fillId="33" borderId="76" xfId="0" applyFont="1" applyFill="1" applyBorder="1" applyAlignment="1">
      <alignment vertical="center"/>
    </xf>
    <xf numFmtId="168" fontId="147" fillId="33" borderId="74" xfId="0" applyNumberFormat="1" applyFont="1" applyFill="1" applyBorder="1" applyAlignment="1">
      <alignment horizontal="center" vertical="center"/>
    </xf>
    <xf numFmtId="0" fontId="143" fillId="33" borderId="0" xfId="56" applyFont="1" applyFill="1" applyAlignment="1">
      <alignment vertical="center"/>
      <protection/>
    </xf>
    <xf numFmtId="0" fontId="149" fillId="33" borderId="34" xfId="56" applyFont="1" applyFill="1" applyBorder="1" applyAlignment="1">
      <alignment horizontal="center" vertical="center"/>
      <protection/>
    </xf>
    <xf numFmtId="0" fontId="130" fillId="33" borderId="32" xfId="0" applyFont="1" applyFill="1" applyBorder="1" applyAlignment="1">
      <alignment horizontal="center" vertical="center"/>
    </xf>
    <xf numFmtId="0" fontId="130" fillId="33" borderId="77" xfId="0" applyFont="1" applyFill="1" applyBorder="1" applyAlignment="1">
      <alignment horizontal="center" vertical="center"/>
    </xf>
    <xf numFmtId="0" fontId="130" fillId="33" borderId="10" xfId="0" applyFont="1" applyFill="1" applyBorder="1" applyAlignment="1">
      <alignment horizontal="center" vertical="center"/>
    </xf>
    <xf numFmtId="0" fontId="130" fillId="33" borderId="44" xfId="0" applyFont="1" applyFill="1" applyBorder="1" applyAlignment="1">
      <alignment horizontal="right" vertical="center"/>
    </xf>
    <xf numFmtId="0" fontId="130" fillId="33" borderId="45" xfId="0" applyFont="1" applyFill="1" applyBorder="1" applyAlignment="1">
      <alignment horizontal="right" vertical="center"/>
    </xf>
    <xf numFmtId="0" fontId="130" fillId="33" borderId="47" xfId="0" applyFont="1" applyFill="1" applyBorder="1" applyAlignment="1">
      <alignment horizontal="right" vertical="center"/>
    </xf>
    <xf numFmtId="0" fontId="130" fillId="33" borderId="38" xfId="0" applyFont="1" applyFill="1" applyBorder="1" applyAlignment="1">
      <alignment vertical="center"/>
    </xf>
    <xf numFmtId="0" fontId="130" fillId="33" borderId="34" xfId="0" applyFont="1" applyFill="1" applyBorder="1" applyAlignment="1">
      <alignment vertical="center"/>
    </xf>
    <xf numFmtId="0" fontId="130" fillId="33" borderId="39" xfId="0" applyFont="1" applyFill="1" applyBorder="1" applyAlignment="1">
      <alignment vertical="center"/>
    </xf>
    <xf numFmtId="0" fontId="130" fillId="33" borderId="40" xfId="0" applyFont="1" applyFill="1" applyBorder="1" applyAlignment="1">
      <alignment vertical="center"/>
    </xf>
    <xf numFmtId="0" fontId="130" fillId="33" borderId="43" xfId="0" applyFont="1" applyFill="1" applyBorder="1" applyAlignment="1">
      <alignment vertical="center"/>
    </xf>
    <xf numFmtId="0" fontId="130" fillId="33" borderId="78" xfId="0" applyFont="1" applyFill="1" applyBorder="1" applyAlignment="1">
      <alignment vertical="center"/>
    </xf>
    <xf numFmtId="0" fontId="130" fillId="33" borderId="32" xfId="0" applyFont="1" applyFill="1" applyBorder="1" applyAlignment="1">
      <alignment horizontal="left" vertical="center"/>
    </xf>
    <xf numFmtId="0" fontId="130" fillId="33" borderId="79" xfId="0" applyFont="1" applyFill="1" applyBorder="1" applyAlignment="1">
      <alignment horizontal="left" vertical="center"/>
    </xf>
    <xf numFmtId="0" fontId="130" fillId="33" borderId="10" xfId="0" applyFont="1" applyFill="1" applyBorder="1" applyAlignment="1">
      <alignment horizontal="left" vertical="center"/>
    </xf>
    <xf numFmtId="0" fontId="130" fillId="33" borderId="17" xfId="0" applyFont="1" applyFill="1" applyBorder="1" applyAlignment="1">
      <alignment vertical="center"/>
    </xf>
    <xf numFmtId="0" fontId="130" fillId="33" borderId="11" xfId="0" applyFont="1" applyFill="1" applyBorder="1" applyAlignment="1">
      <alignment horizontal="left" vertical="center"/>
    </xf>
    <xf numFmtId="0" fontId="130" fillId="33" borderId="80" xfId="0" applyFont="1" applyFill="1" applyBorder="1" applyAlignment="1">
      <alignment horizontal="left" vertical="center"/>
    </xf>
    <xf numFmtId="0" fontId="130" fillId="33" borderId="76" xfId="0" applyFont="1" applyFill="1" applyBorder="1" applyAlignment="1">
      <alignment vertical="center"/>
    </xf>
    <xf numFmtId="0" fontId="130" fillId="33" borderId="75" xfId="0" applyFont="1" applyFill="1" applyBorder="1" applyAlignment="1">
      <alignment vertical="center"/>
    </xf>
    <xf numFmtId="0" fontId="130" fillId="33" borderId="81" xfId="0" applyFont="1" applyFill="1" applyBorder="1" applyAlignment="1">
      <alignment horizontal="center" vertical="center"/>
    </xf>
    <xf numFmtId="0" fontId="130" fillId="33" borderId="82" xfId="0" applyFont="1" applyFill="1" applyBorder="1" applyAlignment="1">
      <alignment horizontal="center" vertical="center"/>
    </xf>
    <xf numFmtId="0" fontId="130" fillId="33" borderId="83" xfId="0" applyFont="1" applyFill="1" applyBorder="1" applyAlignment="1">
      <alignment horizontal="center" vertical="center"/>
    </xf>
    <xf numFmtId="0" fontId="150" fillId="33" borderId="34" xfId="0" applyFont="1" applyFill="1" applyBorder="1" applyAlignment="1">
      <alignment horizontal="center" vertical="center"/>
    </xf>
    <xf numFmtId="0" fontId="151" fillId="33" borderId="34" xfId="0" applyFont="1" applyFill="1" applyBorder="1" applyAlignment="1">
      <alignment horizontal="center" vertical="center"/>
    </xf>
    <xf numFmtId="165" fontId="152" fillId="33" borderId="22" xfId="57" applyNumberFormat="1" applyFont="1" applyFill="1" applyBorder="1" applyAlignment="1">
      <alignment horizontal="center"/>
      <protection/>
    </xf>
    <xf numFmtId="165" fontId="152" fillId="33" borderId="22" xfId="57" applyNumberFormat="1" applyFont="1" applyFill="1" applyBorder="1" applyAlignment="1">
      <alignment horizontal="center" vertical="center"/>
      <protection/>
    </xf>
    <xf numFmtId="0" fontId="139" fillId="33" borderId="34" xfId="56" applyFont="1" applyFill="1" applyBorder="1" applyAlignment="1">
      <alignment horizontal="center" vertical="center"/>
      <protection/>
    </xf>
    <xf numFmtId="0" fontId="153" fillId="33" borderId="33" xfId="56" applyFont="1" applyFill="1" applyBorder="1" applyAlignment="1">
      <alignment horizontal="center" vertical="top"/>
      <protection/>
    </xf>
    <xf numFmtId="0" fontId="153" fillId="33" borderId="72" xfId="56" applyFont="1" applyFill="1" applyBorder="1" applyAlignment="1">
      <alignment horizontal="center" vertical="top"/>
      <protection/>
    </xf>
    <xf numFmtId="0" fontId="153" fillId="33" borderId="72" xfId="0" applyFont="1" applyFill="1" applyBorder="1" applyAlignment="1">
      <alignment horizontal="center" vertical="center"/>
    </xf>
    <xf numFmtId="0" fontId="153" fillId="33" borderId="49" xfId="0" applyFont="1" applyFill="1" applyBorder="1" applyAlignment="1">
      <alignment horizontal="center" vertical="center"/>
    </xf>
    <xf numFmtId="0" fontId="153" fillId="33" borderId="50" xfId="0" applyFont="1" applyFill="1" applyBorder="1" applyAlignment="1">
      <alignment horizontal="center" vertical="center"/>
    </xf>
    <xf numFmtId="0" fontId="153" fillId="33" borderId="51" xfId="0" applyFont="1" applyFill="1" applyBorder="1" applyAlignment="1">
      <alignment horizontal="center" vertical="center"/>
    </xf>
    <xf numFmtId="0" fontId="153" fillId="33" borderId="52" xfId="0" applyFont="1" applyFill="1" applyBorder="1" applyAlignment="1">
      <alignment horizontal="center" vertical="center"/>
    </xf>
    <xf numFmtId="0" fontId="153" fillId="33" borderId="53" xfId="0" applyFont="1" applyFill="1" applyBorder="1" applyAlignment="1">
      <alignment horizontal="center" vertical="center"/>
    </xf>
    <xf numFmtId="0" fontId="154" fillId="33" borderId="29" xfId="56" applyFont="1" applyFill="1" applyBorder="1" applyAlignment="1">
      <alignment horizontal="center" vertical="top" wrapText="1"/>
      <protection/>
    </xf>
    <xf numFmtId="0" fontId="154" fillId="33" borderId="31" xfId="56" applyFont="1" applyFill="1" applyBorder="1" applyAlignment="1">
      <alignment horizontal="center" vertical="top" wrapText="1"/>
      <protection/>
    </xf>
    <xf numFmtId="0" fontId="153" fillId="33" borderId="31" xfId="0" applyFont="1" applyFill="1" applyBorder="1" applyAlignment="1">
      <alignment horizontal="center" vertical="center"/>
    </xf>
    <xf numFmtId="0" fontId="153" fillId="33" borderId="54" xfId="0" applyFont="1" applyFill="1" applyBorder="1" applyAlignment="1">
      <alignment horizontal="center" vertical="center"/>
    </xf>
    <xf numFmtId="0" fontId="153" fillId="33" borderId="55" xfId="0" applyFont="1" applyFill="1" applyBorder="1" applyAlignment="1">
      <alignment horizontal="center" vertical="center"/>
    </xf>
    <xf numFmtId="0" fontId="153" fillId="33" borderId="56" xfId="0" applyFont="1" applyFill="1" applyBorder="1" applyAlignment="1">
      <alignment horizontal="center" vertical="center"/>
    </xf>
    <xf numFmtId="0" fontId="153" fillId="33" borderId="57" xfId="0" applyFont="1" applyFill="1" applyBorder="1" applyAlignment="1">
      <alignment horizontal="center" vertical="center"/>
    </xf>
    <xf numFmtId="0" fontId="153" fillId="33" borderId="58" xfId="0" applyFont="1" applyFill="1" applyBorder="1" applyAlignment="1">
      <alignment horizontal="center" vertical="center"/>
    </xf>
    <xf numFmtId="0" fontId="153" fillId="33" borderId="65" xfId="0" applyFont="1" applyFill="1" applyBorder="1" applyAlignment="1">
      <alignment horizontal="center" vertical="center"/>
    </xf>
    <xf numFmtId="0" fontId="153" fillId="33" borderId="66" xfId="0" applyFont="1" applyFill="1" applyBorder="1" applyAlignment="1">
      <alignment horizontal="center" vertical="center"/>
    </xf>
    <xf numFmtId="0" fontId="153" fillId="33" borderId="67" xfId="0" applyFont="1" applyFill="1" applyBorder="1" applyAlignment="1">
      <alignment horizontal="center" vertical="center"/>
    </xf>
    <xf numFmtId="0" fontId="153" fillId="33" borderId="68" xfId="0" applyFont="1" applyFill="1" applyBorder="1" applyAlignment="1">
      <alignment horizontal="center" vertical="center"/>
    </xf>
    <xf numFmtId="0" fontId="153" fillId="33" borderId="69" xfId="0" applyFont="1" applyFill="1" applyBorder="1" applyAlignment="1">
      <alignment horizontal="center" vertical="center"/>
    </xf>
    <xf numFmtId="0" fontId="153" fillId="33" borderId="33" xfId="56" applyFont="1" applyFill="1" applyBorder="1" applyAlignment="1">
      <alignment horizontal="center" vertical="center"/>
      <protection/>
    </xf>
    <xf numFmtId="0" fontId="153" fillId="33" borderId="30" xfId="56" applyFont="1" applyFill="1" applyBorder="1" applyAlignment="1">
      <alignment horizontal="center" vertical="center"/>
      <protection/>
    </xf>
    <xf numFmtId="0" fontId="153" fillId="33" borderId="30" xfId="0" applyFont="1" applyFill="1" applyBorder="1" applyAlignment="1">
      <alignment horizontal="center" vertical="center"/>
    </xf>
    <xf numFmtId="0" fontId="153" fillId="33" borderId="29" xfId="56" applyFont="1" applyFill="1" applyBorder="1" applyAlignment="1">
      <alignment horizontal="center" vertical="center"/>
      <protection/>
    </xf>
    <xf numFmtId="0" fontId="153" fillId="33" borderId="31" xfId="56" applyFont="1" applyFill="1" applyBorder="1" applyAlignment="1">
      <alignment horizontal="center" vertical="center"/>
      <protection/>
    </xf>
    <xf numFmtId="0" fontId="153" fillId="33" borderId="29" xfId="0" applyFont="1" applyFill="1" applyBorder="1" applyAlignment="1">
      <alignment horizontal="center" vertical="center"/>
    </xf>
    <xf numFmtId="0" fontId="153" fillId="33" borderId="84" xfId="0" applyFont="1" applyFill="1" applyBorder="1" applyAlignment="1">
      <alignment horizontal="center" vertical="center"/>
    </xf>
    <xf numFmtId="0" fontId="153" fillId="33" borderId="85" xfId="0" applyFont="1" applyFill="1" applyBorder="1" applyAlignment="1">
      <alignment horizontal="center" vertical="center"/>
    </xf>
    <xf numFmtId="0" fontId="153" fillId="33" borderId="86" xfId="0" applyFont="1" applyFill="1" applyBorder="1" applyAlignment="1">
      <alignment horizontal="center" vertical="center"/>
    </xf>
    <xf numFmtId="0" fontId="153" fillId="33" borderId="87" xfId="0" applyFont="1" applyFill="1" applyBorder="1" applyAlignment="1">
      <alignment horizontal="center" vertical="center"/>
    </xf>
    <xf numFmtId="0" fontId="153" fillId="33" borderId="88" xfId="0" applyFont="1" applyFill="1" applyBorder="1" applyAlignment="1">
      <alignment horizontal="center" vertical="center"/>
    </xf>
    <xf numFmtId="0" fontId="153" fillId="33" borderId="89" xfId="0" applyFont="1" applyFill="1" applyBorder="1" applyAlignment="1">
      <alignment horizontal="center" vertical="center"/>
    </xf>
    <xf numFmtId="0" fontId="155" fillId="33" borderId="66" xfId="0" applyFont="1" applyFill="1" applyBorder="1" applyAlignment="1">
      <alignment horizontal="center" vertical="center"/>
    </xf>
    <xf numFmtId="0" fontId="155" fillId="33" borderId="69" xfId="0" applyFont="1" applyFill="1" applyBorder="1" applyAlignment="1">
      <alignment horizontal="center" vertical="center"/>
    </xf>
    <xf numFmtId="0" fontId="153" fillId="33" borderId="29" xfId="56" applyFont="1" applyFill="1" applyBorder="1" applyAlignment="1" applyProtection="1">
      <alignment horizontal="center" vertical="center"/>
      <protection/>
    </xf>
    <xf numFmtId="0" fontId="153" fillId="33" borderId="31" xfId="56" applyFont="1" applyFill="1" applyBorder="1" applyAlignment="1" applyProtection="1">
      <alignment horizontal="center" vertical="center"/>
      <protection/>
    </xf>
    <xf numFmtId="0" fontId="153" fillId="33" borderId="31" xfId="0" applyFont="1" applyFill="1" applyBorder="1" applyAlignment="1" applyProtection="1">
      <alignment horizontal="center" vertical="center"/>
      <protection/>
    </xf>
    <xf numFmtId="0" fontId="153" fillId="33" borderId="54" xfId="0" applyFont="1" applyFill="1" applyBorder="1" applyAlignment="1" applyProtection="1">
      <alignment horizontal="center" vertical="center"/>
      <protection/>
    </xf>
    <xf numFmtId="0" fontId="153" fillId="33" borderId="55" xfId="0" applyFont="1" applyFill="1" applyBorder="1" applyAlignment="1" applyProtection="1">
      <alignment horizontal="center" vertical="center"/>
      <protection/>
    </xf>
    <xf numFmtId="0" fontId="153" fillId="33" borderId="56" xfId="0" applyFont="1" applyFill="1" applyBorder="1" applyAlignment="1" applyProtection="1">
      <alignment horizontal="center" vertical="center"/>
      <protection/>
    </xf>
    <xf numFmtId="0" fontId="153" fillId="33" borderId="57" xfId="0" applyFont="1" applyFill="1" applyBorder="1" applyAlignment="1" applyProtection="1">
      <alignment horizontal="center" vertical="center"/>
      <protection/>
    </xf>
    <xf numFmtId="0" fontId="153" fillId="33" borderId="58" xfId="0" applyFont="1" applyFill="1" applyBorder="1" applyAlignment="1" applyProtection="1">
      <alignment horizontal="center" vertical="center"/>
      <protection/>
    </xf>
    <xf numFmtId="0" fontId="129" fillId="33" borderId="34" xfId="0" applyFont="1" applyFill="1" applyBorder="1" applyAlignment="1">
      <alignment horizontal="center" vertical="center"/>
    </xf>
    <xf numFmtId="0" fontId="130" fillId="33" borderId="32" xfId="0" applyFont="1" applyFill="1" applyBorder="1" applyAlignment="1">
      <alignment horizontal="left" vertical="center" indent="8"/>
    </xf>
    <xf numFmtId="0" fontId="130" fillId="33" borderId="10" xfId="0" applyFont="1" applyFill="1" applyBorder="1" applyAlignment="1">
      <alignment horizontal="left" vertical="center" indent="8"/>
    </xf>
    <xf numFmtId="0" fontId="130" fillId="33" borderId="90" xfId="0" applyFont="1" applyFill="1" applyBorder="1" applyAlignment="1">
      <alignment horizontal="left" vertical="center" indent="8"/>
    </xf>
    <xf numFmtId="0" fontId="130" fillId="33" borderId="77" xfId="0" applyFont="1" applyFill="1" applyBorder="1" applyAlignment="1">
      <alignment horizontal="left" vertical="center" indent="8"/>
    </xf>
    <xf numFmtId="0" fontId="130" fillId="33" borderId="90" xfId="0" applyFont="1" applyFill="1" applyBorder="1" applyAlignment="1">
      <alignment horizontal="center" vertical="center"/>
    </xf>
    <xf numFmtId="0" fontId="133" fillId="33" borderId="34" xfId="0" applyFont="1" applyFill="1" applyBorder="1" applyAlignment="1">
      <alignment horizontal="center" vertical="center"/>
    </xf>
    <xf numFmtId="0" fontId="130" fillId="33" borderId="10" xfId="0" applyFont="1" applyFill="1" applyBorder="1" applyAlignment="1">
      <alignment horizontal="left" vertical="center"/>
    </xf>
    <xf numFmtId="1" fontId="130" fillId="33" borderId="77" xfId="56" applyNumberFormat="1" applyFont="1" applyFill="1" applyBorder="1" applyAlignment="1">
      <alignment horizontal="left" vertical="center"/>
      <protection/>
    </xf>
    <xf numFmtId="1" fontId="130" fillId="33" borderId="10" xfId="56" applyNumberFormat="1" applyFont="1" applyFill="1" applyBorder="1" applyAlignment="1" quotePrefix="1">
      <alignment horizontal="left" vertical="center"/>
      <protection/>
    </xf>
    <xf numFmtId="1" fontId="130" fillId="33" borderId="10" xfId="56" applyNumberFormat="1" applyFont="1" applyFill="1" applyBorder="1" applyAlignment="1">
      <alignment horizontal="left" vertical="center"/>
      <protection/>
    </xf>
    <xf numFmtId="0" fontId="130" fillId="33" borderId="90" xfId="0" applyFont="1" applyFill="1" applyBorder="1" applyAlignment="1">
      <alignment horizontal="left" vertical="center"/>
    </xf>
    <xf numFmtId="0" fontId="130" fillId="33" borderId="91" xfId="0" applyFont="1" applyFill="1" applyBorder="1" applyAlignment="1">
      <alignment horizontal="right" vertical="center"/>
    </xf>
    <xf numFmtId="0" fontId="138" fillId="33" borderId="86" xfId="56" applyFont="1" applyFill="1" applyBorder="1" applyAlignment="1">
      <alignment horizontal="right" vertical="center" wrapText="1"/>
      <protection/>
    </xf>
    <xf numFmtId="0" fontId="130" fillId="33" borderId="86" xfId="0" applyFont="1" applyFill="1" applyBorder="1" applyAlignment="1">
      <alignment horizontal="right" vertical="center"/>
    </xf>
    <xf numFmtId="0" fontId="130" fillId="33" borderId="92" xfId="0" applyFont="1" applyFill="1" applyBorder="1" applyAlignment="1">
      <alignment horizontal="right" vertical="center"/>
    </xf>
    <xf numFmtId="0" fontId="130" fillId="33" borderId="84" xfId="56" applyFont="1" applyFill="1" applyBorder="1" applyAlignment="1">
      <alignment horizontal="right" vertical="center"/>
      <protection/>
    </xf>
    <xf numFmtId="0" fontId="130" fillId="33" borderId="86" xfId="56" applyFont="1" applyFill="1" applyBorder="1" applyAlignment="1">
      <alignment horizontal="right" vertical="center"/>
      <protection/>
    </xf>
    <xf numFmtId="0" fontId="130" fillId="33" borderId="93" xfId="0" applyFont="1" applyFill="1" applyBorder="1" applyAlignment="1">
      <alignment horizontal="right" vertical="center"/>
    </xf>
    <xf numFmtId="0" fontId="130" fillId="33" borderId="94" xfId="0" applyFont="1" applyFill="1" applyBorder="1" applyAlignment="1">
      <alignment horizontal="right" vertical="center"/>
    </xf>
    <xf numFmtId="0" fontId="130" fillId="33" borderId="15" xfId="0" applyFont="1" applyFill="1" applyBorder="1" applyAlignment="1">
      <alignment horizontal="center" vertical="center"/>
    </xf>
    <xf numFmtId="0" fontId="138" fillId="33" borderId="81" xfId="56" applyFont="1" applyFill="1" applyBorder="1" applyAlignment="1">
      <alignment horizontal="center" vertical="center" wrapText="1"/>
      <protection/>
    </xf>
    <xf numFmtId="0" fontId="130" fillId="33" borderId="95" xfId="56" applyFont="1" applyFill="1" applyBorder="1" applyAlignment="1">
      <alignment horizontal="center" vertical="center"/>
      <protection/>
    </xf>
    <xf numFmtId="0" fontId="130" fillId="33" borderId="81" xfId="56" applyFont="1" applyFill="1" applyBorder="1" applyAlignment="1">
      <alignment horizontal="center" vertical="center"/>
      <protection/>
    </xf>
    <xf numFmtId="0" fontId="130" fillId="33" borderId="96" xfId="0" applyFont="1" applyFill="1" applyBorder="1" applyAlignment="1">
      <alignment horizontal="center" vertical="center"/>
    </xf>
    <xf numFmtId="0" fontId="130" fillId="33" borderId="20" xfId="0" applyFont="1" applyFill="1" applyBorder="1" applyAlignment="1">
      <alignment horizontal="left" vertical="center" indent="1"/>
    </xf>
    <xf numFmtId="0" fontId="130" fillId="33" borderId="97" xfId="0" applyFont="1" applyFill="1" applyBorder="1" applyAlignment="1">
      <alignment horizontal="right" vertical="center"/>
    </xf>
    <xf numFmtId="0" fontId="130" fillId="33" borderId="98" xfId="0" applyFont="1" applyFill="1" applyBorder="1" applyAlignment="1">
      <alignment horizontal="right" vertical="center"/>
    </xf>
    <xf numFmtId="0" fontId="130" fillId="33" borderId="99" xfId="0" applyFont="1" applyFill="1" applyBorder="1" applyAlignment="1">
      <alignment horizontal="right" vertical="center"/>
    </xf>
    <xf numFmtId="0" fontId="156" fillId="33" borderId="15" xfId="0" applyFont="1" applyFill="1" applyBorder="1" applyAlignment="1">
      <alignment horizontal="center" vertical="center"/>
    </xf>
    <xf numFmtId="0" fontId="156" fillId="33" borderId="81" xfId="56" applyFont="1" applyFill="1" applyBorder="1" applyAlignment="1">
      <alignment horizontal="center" vertical="center" wrapText="1"/>
      <protection/>
    </xf>
    <xf numFmtId="0" fontId="156" fillId="33" borderId="81" xfId="0" applyFont="1" applyFill="1" applyBorder="1" applyAlignment="1">
      <alignment horizontal="center" vertical="center"/>
    </xf>
    <xf numFmtId="2" fontId="130" fillId="33" borderId="91" xfId="0" applyNumberFormat="1" applyFont="1" applyFill="1" applyBorder="1" applyAlignment="1">
      <alignment horizontal="right" vertical="center" indent="1"/>
    </xf>
    <xf numFmtId="2" fontId="138" fillId="33" borderId="86" xfId="56" applyNumberFormat="1" applyFont="1" applyFill="1" applyBorder="1" applyAlignment="1">
      <alignment horizontal="right" vertical="center" wrapText="1" indent="1"/>
      <protection/>
    </xf>
    <xf numFmtId="2" fontId="130" fillId="33" borderId="92" xfId="0" applyNumberFormat="1" applyFont="1" applyFill="1" applyBorder="1" applyAlignment="1">
      <alignment horizontal="right" vertical="center" indent="1"/>
    </xf>
    <xf numFmtId="2" fontId="130" fillId="33" borderId="86" xfId="0" applyNumberFormat="1" applyFont="1" applyFill="1" applyBorder="1" applyAlignment="1">
      <alignment horizontal="right" vertical="center" indent="1"/>
    </xf>
    <xf numFmtId="0" fontId="156" fillId="33" borderId="95" xfId="56" applyFont="1" applyFill="1" applyBorder="1" applyAlignment="1">
      <alignment horizontal="center" vertical="center"/>
      <protection/>
    </xf>
    <xf numFmtId="0" fontId="156" fillId="33" borderId="81" xfId="56" applyFont="1" applyFill="1" applyBorder="1" applyAlignment="1">
      <alignment horizontal="center" vertical="center"/>
      <protection/>
    </xf>
    <xf numFmtId="0" fontId="156" fillId="33" borderId="96" xfId="0" applyFont="1" applyFill="1" applyBorder="1" applyAlignment="1">
      <alignment horizontal="center" vertical="center"/>
    </xf>
    <xf numFmtId="0" fontId="156" fillId="33" borderId="82" xfId="0" applyFont="1" applyFill="1" applyBorder="1" applyAlignment="1">
      <alignment horizontal="center" vertical="center"/>
    </xf>
    <xf numFmtId="2" fontId="130" fillId="33" borderId="84" xfId="56" applyNumberFormat="1" applyFont="1" applyFill="1" applyBorder="1" applyAlignment="1">
      <alignment horizontal="right" vertical="center" indent="1"/>
      <protection/>
    </xf>
    <xf numFmtId="2" fontId="130" fillId="33" borderId="86" xfId="56" applyNumberFormat="1" applyFont="1" applyFill="1" applyBorder="1" applyAlignment="1">
      <alignment horizontal="right" vertical="center" indent="1"/>
      <protection/>
    </xf>
    <xf numFmtId="2" fontId="130" fillId="33" borderId="93" xfId="0" applyNumberFormat="1" applyFont="1" applyFill="1" applyBorder="1" applyAlignment="1">
      <alignment horizontal="right" vertical="center" indent="1"/>
    </xf>
    <xf numFmtId="2" fontId="130" fillId="33" borderId="94" xfId="0" applyNumberFormat="1" applyFont="1" applyFill="1" applyBorder="1" applyAlignment="1">
      <alignment horizontal="right" vertical="center" indent="1"/>
    </xf>
    <xf numFmtId="0" fontId="156" fillId="33" borderId="83" xfId="0" applyFont="1" applyFill="1" applyBorder="1" applyAlignment="1">
      <alignment horizontal="center" vertical="center"/>
    </xf>
    <xf numFmtId="0" fontId="140" fillId="33" borderId="37" xfId="56" applyFont="1" applyFill="1" applyBorder="1" applyAlignment="1">
      <alignment horizontal="left" vertical="center" wrapText="1"/>
      <protection/>
    </xf>
    <xf numFmtId="0" fontId="140" fillId="33" borderId="38" xfId="56" applyFont="1" applyFill="1" applyBorder="1" applyAlignment="1">
      <alignment horizontal="left" vertical="center" wrapText="1"/>
      <protection/>
    </xf>
    <xf numFmtId="0" fontId="130" fillId="33" borderId="100" xfId="0" applyFont="1" applyFill="1" applyBorder="1" applyAlignment="1">
      <alignment horizontal="left" vertical="center"/>
    </xf>
    <xf numFmtId="0" fontId="130" fillId="33" borderId="100" xfId="0" applyFont="1" applyFill="1" applyBorder="1" applyAlignment="1">
      <alignment horizontal="left" vertical="center" indent="1"/>
    </xf>
    <xf numFmtId="0" fontId="130" fillId="33" borderId="23" xfId="0" applyFont="1" applyFill="1" applyBorder="1" applyAlignment="1">
      <alignment horizontal="left" vertical="center" indent="1"/>
    </xf>
    <xf numFmtId="0" fontId="138" fillId="33" borderId="100" xfId="56" applyFont="1" applyFill="1" applyBorder="1" applyAlignment="1">
      <alignment horizontal="left" vertical="center" wrapText="1" indent="1"/>
      <protection/>
    </xf>
    <xf numFmtId="0" fontId="130" fillId="33" borderId="101" xfId="0" applyFont="1" applyFill="1" applyBorder="1" applyAlignment="1">
      <alignment horizontal="left" vertical="center" indent="1"/>
    </xf>
    <xf numFmtId="0" fontId="130" fillId="33" borderId="79" xfId="56" applyFont="1" applyFill="1" applyBorder="1" applyAlignment="1">
      <alignment horizontal="left" vertical="center" indent="1"/>
      <protection/>
    </xf>
    <xf numFmtId="0" fontId="130" fillId="33" borderId="22" xfId="0" applyFont="1" applyFill="1" applyBorder="1" applyAlignment="1">
      <alignment horizontal="left" vertical="center" indent="1"/>
    </xf>
    <xf numFmtId="0" fontId="130" fillId="33" borderId="0" xfId="0" applyFont="1" applyFill="1" applyBorder="1" applyAlignment="1">
      <alignment horizontal="center" vertical="center"/>
    </xf>
    <xf numFmtId="0" fontId="130" fillId="33" borderId="0" xfId="0" applyFont="1" applyFill="1" applyAlignment="1">
      <alignment horizontal="center" vertical="center"/>
    </xf>
    <xf numFmtId="0" fontId="6" fillId="33" borderId="34" xfId="0" applyFont="1" applyFill="1" applyBorder="1" applyAlignment="1">
      <alignment horizontal="right" indent="2"/>
    </xf>
    <xf numFmtId="0" fontId="128" fillId="33" borderId="0" xfId="0" applyFont="1" applyFill="1" applyBorder="1" applyAlignment="1">
      <alignment horizontal="center" vertical="center"/>
    </xf>
    <xf numFmtId="0" fontId="130" fillId="33" borderId="100" xfId="0" applyFont="1" applyFill="1" applyBorder="1" applyAlignment="1">
      <alignment horizontal="left" vertical="center"/>
    </xf>
    <xf numFmtId="0" fontId="157" fillId="33" borderId="0" xfId="56" applyFont="1" applyFill="1" applyAlignment="1">
      <alignment horizontal="center" vertical="center"/>
      <protection/>
    </xf>
    <xf numFmtId="0" fontId="157" fillId="33" borderId="0" xfId="56" applyFont="1" applyFill="1" applyAlignment="1">
      <alignment horizontal="center"/>
      <protection/>
    </xf>
    <xf numFmtId="0" fontId="157" fillId="33" borderId="0" xfId="56" applyFont="1" applyFill="1" applyAlignment="1">
      <alignment vertical="center"/>
      <protection/>
    </xf>
    <xf numFmtId="0" fontId="158" fillId="33" borderId="34" xfId="56" applyFont="1" applyFill="1" applyBorder="1" applyAlignment="1">
      <alignment horizontal="center" vertical="center"/>
      <protection/>
    </xf>
    <xf numFmtId="0" fontId="159" fillId="33" borderId="0" xfId="56" applyFont="1" applyFill="1" applyAlignment="1">
      <alignment horizontal="right" vertical="center"/>
      <protection/>
    </xf>
    <xf numFmtId="0" fontId="160" fillId="33" borderId="102" xfId="56" applyFont="1" applyFill="1" applyBorder="1" applyAlignment="1">
      <alignment horizontal="right" vertical="center"/>
      <protection/>
    </xf>
    <xf numFmtId="0" fontId="133" fillId="33" borderId="0" xfId="56" applyFont="1" applyFill="1" applyAlignment="1">
      <alignment vertical="center"/>
      <protection/>
    </xf>
    <xf numFmtId="14" fontId="130" fillId="33" borderId="0" xfId="56" applyNumberFormat="1" applyFont="1" applyFill="1" applyAlignment="1">
      <alignment horizontal="center" vertical="center"/>
      <protection/>
    </xf>
    <xf numFmtId="0" fontId="139" fillId="33" borderId="34" xfId="56" applyFont="1" applyFill="1" applyBorder="1" applyAlignment="1">
      <alignment horizontal="center" vertical="center" wrapText="1"/>
      <protection/>
    </xf>
    <xf numFmtId="14" fontId="80" fillId="33" borderId="0" xfId="56" applyNumberFormat="1" applyFont="1" applyFill="1" applyAlignment="1">
      <alignment horizontal="center" vertical="center"/>
      <protection/>
    </xf>
    <xf numFmtId="0" fontId="139" fillId="33" borderId="37" xfId="56" applyFont="1" applyFill="1" applyBorder="1" applyAlignment="1">
      <alignment horizontal="center" vertical="center" wrapText="1"/>
      <protection/>
    </xf>
    <xf numFmtId="1" fontId="140" fillId="33" borderId="34" xfId="56" applyNumberFormat="1" applyFont="1" applyFill="1" applyBorder="1" applyAlignment="1">
      <alignment horizontal="center" vertical="center"/>
      <protection/>
    </xf>
    <xf numFmtId="0" fontId="119" fillId="33" borderId="0" xfId="52" applyFill="1" applyAlignment="1" applyProtection="1">
      <alignment horizontal="center" vertical="center"/>
      <protection/>
    </xf>
    <xf numFmtId="0" fontId="161" fillId="33" borderId="20" xfId="56" applyFont="1" applyFill="1" applyBorder="1" applyAlignment="1">
      <alignment vertical="center"/>
      <protection/>
    </xf>
    <xf numFmtId="0" fontId="162" fillId="33" borderId="20" xfId="56" applyFont="1" applyFill="1" applyBorder="1" applyAlignment="1">
      <alignment/>
      <protection/>
    </xf>
    <xf numFmtId="0" fontId="137" fillId="33" borderId="20" xfId="56" applyFont="1" applyFill="1" applyBorder="1" applyAlignment="1">
      <alignment horizontal="right" vertical="top"/>
      <protection/>
    </xf>
    <xf numFmtId="0" fontId="163" fillId="33" borderId="20" xfId="56" applyFont="1" applyFill="1" applyBorder="1" applyAlignment="1">
      <alignment horizontal="center" vertical="top"/>
      <protection/>
    </xf>
    <xf numFmtId="0" fontId="128" fillId="33" borderId="20" xfId="56" applyFont="1" applyFill="1" applyBorder="1">
      <alignment/>
      <protection/>
    </xf>
    <xf numFmtId="0" fontId="162" fillId="33" borderId="103" xfId="56" applyFont="1" applyFill="1" applyBorder="1" applyAlignment="1">
      <alignment vertical="center"/>
      <protection/>
    </xf>
    <xf numFmtId="0" fontId="162" fillId="33" borderId="103" xfId="56" applyFont="1" applyFill="1" applyBorder="1" applyAlignment="1">
      <alignment/>
      <protection/>
    </xf>
    <xf numFmtId="0" fontId="137" fillId="33" borderId="103" xfId="56" applyFont="1" applyFill="1" applyBorder="1" applyAlignment="1">
      <alignment horizontal="right" vertical="top"/>
      <protection/>
    </xf>
    <xf numFmtId="0" fontId="163" fillId="33" borderId="103" xfId="56" applyFont="1" applyFill="1" applyBorder="1" applyAlignment="1">
      <alignment horizontal="center" vertical="top"/>
      <protection/>
    </xf>
    <xf numFmtId="0" fontId="164" fillId="33" borderId="103" xfId="56" applyFont="1" applyFill="1" applyBorder="1" applyAlignment="1">
      <alignment/>
      <protection/>
    </xf>
    <xf numFmtId="0" fontId="162" fillId="33" borderId="0" xfId="56" applyFont="1" applyFill="1" applyBorder="1" applyAlignment="1">
      <alignment/>
      <protection/>
    </xf>
    <xf numFmtId="0" fontId="133" fillId="33" borderId="103" xfId="56" applyFont="1" applyFill="1" applyBorder="1" applyAlignment="1">
      <alignment horizontal="left" vertical="center"/>
      <protection/>
    </xf>
    <xf numFmtId="0" fontId="143" fillId="33" borderId="103" xfId="56" applyFont="1" applyFill="1" applyBorder="1" applyAlignment="1">
      <alignment horizontal="left" vertical="center"/>
      <protection/>
    </xf>
    <xf numFmtId="0" fontId="133" fillId="33" borderId="103" xfId="56" applyFont="1" applyFill="1" applyBorder="1" applyAlignment="1">
      <alignment horizontal="center" vertical="center"/>
      <protection/>
    </xf>
    <xf numFmtId="0" fontId="143" fillId="33" borderId="104" xfId="56" applyFont="1" applyFill="1" applyBorder="1" applyAlignment="1">
      <alignment horizontal="center" vertical="center"/>
      <protection/>
    </xf>
    <xf numFmtId="0" fontId="133" fillId="33" borderId="105" xfId="56" applyFont="1" applyFill="1" applyBorder="1" applyAlignment="1">
      <alignment horizontal="left" vertical="center"/>
      <protection/>
    </xf>
    <xf numFmtId="0" fontId="143" fillId="33" borderId="105" xfId="56" applyFont="1" applyFill="1" applyBorder="1" applyAlignment="1">
      <alignment horizontal="left" vertical="center"/>
      <protection/>
    </xf>
    <xf numFmtId="0" fontId="143" fillId="33" borderId="106" xfId="56" applyFont="1" applyFill="1" applyBorder="1">
      <alignment/>
      <protection/>
    </xf>
    <xf numFmtId="0" fontId="143" fillId="33" borderId="34" xfId="56" applyFont="1" applyFill="1" applyBorder="1" applyAlignment="1">
      <alignment vertical="center"/>
      <protection/>
    </xf>
    <xf numFmtId="0" fontId="152" fillId="33" borderId="34" xfId="56" applyFont="1" applyFill="1" applyBorder="1" applyAlignment="1">
      <alignment horizontal="center" vertical="center"/>
      <protection/>
    </xf>
    <xf numFmtId="0" fontId="152" fillId="33" borderId="0" xfId="56" applyFont="1" applyFill="1" applyBorder="1" applyAlignment="1">
      <alignment vertical="center"/>
      <protection/>
    </xf>
    <xf numFmtId="0" fontId="159" fillId="33" borderId="0" xfId="57" applyFont="1" applyFill="1" applyBorder="1" applyAlignment="1">
      <alignment vertical="center"/>
      <protection/>
    </xf>
    <xf numFmtId="0" fontId="165" fillId="33" borderId="0" xfId="57" applyFont="1" applyFill="1">
      <alignment/>
      <protection/>
    </xf>
    <xf numFmtId="0" fontId="133" fillId="33" borderId="0" xfId="56" applyFont="1" applyFill="1" applyBorder="1" applyAlignment="1">
      <alignment horizontal="left" vertical="center"/>
      <protection/>
    </xf>
    <xf numFmtId="0" fontId="133" fillId="33" borderId="0" xfId="56" applyFont="1" applyFill="1" applyBorder="1" applyAlignment="1">
      <alignment horizontal="left" vertical="center" indent="1"/>
      <protection/>
    </xf>
    <xf numFmtId="0" fontId="133" fillId="33" borderId="0" xfId="56" applyFont="1" applyFill="1" applyBorder="1" applyAlignment="1">
      <alignment horizontal="center" vertical="center"/>
      <protection/>
    </xf>
    <xf numFmtId="0" fontId="133" fillId="33" borderId="0" xfId="56" applyFont="1" applyFill="1" applyBorder="1" applyAlignment="1">
      <alignment vertical="center"/>
      <protection/>
    </xf>
    <xf numFmtId="0" fontId="133" fillId="33" borderId="107" xfId="56" applyFont="1" applyFill="1" applyBorder="1" applyAlignment="1">
      <alignment horizontal="center" vertical="center"/>
      <protection/>
    </xf>
    <xf numFmtId="0" fontId="133" fillId="33" borderId="34" xfId="56" applyFont="1" applyFill="1" applyBorder="1" applyAlignment="1">
      <alignment horizontal="left" vertical="center" indent="1"/>
      <protection/>
    </xf>
    <xf numFmtId="0" fontId="143" fillId="33" borderId="0" xfId="57" applyFont="1" applyFill="1" applyBorder="1">
      <alignment/>
      <protection/>
    </xf>
    <xf numFmtId="0" fontId="130" fillId="33" borderId="0" xfId="56" applyFont="1" applyFill="1" applyBorder="1" applyAlignment="1">
      <alignment horizontal="center" vertical="center"/>
      <protection/>
    </xf>
    <xf numFmtId="0" fontId="152" fillId="33" borderId="0" xfId="56" applyFont="1" applyFill="1" applyAlignment="1">
      <alignment horizontal="right"/>
      <protection/>
    </xf>
    <xf numFmtId="0" fontId="165" fillId="33" borderId="0" xfId="57" applyFont="1" applyFill="1" applyBorder="1">
      <alignment/>
      <protection/>
    </xf>
    <xf numFmtId="0" fontId="152" fillId="33" borderId="0" xfId="57" applyFont="1" applyFill="1" applyBorder="1">
      <alignment/>
      <protection/>
    </xf>
    <xf numFmtId="0" fontId="166" fillId="33" borderId="0" xfId="56" applyFont="1" applyFill="1" applyBorder="1" applyAlignment="1">
      <alignment horizontal="center" vertical="center"/>
      <protection/>
    </xf>
    <xf numFmtId="0" fontId="166" fillId="33" borderId="0" xfId="56" applyFont="1" applyFill="1" applyBorder="1" applyAlignment="1">
      <alignment vertical="center"/>
      <protection/>
    </xf>
    <xf numFmtId="0" fontId="167" fillId="33" borderId="0" xfId="0" applyFont="1" applyFill="1" applyAlignment="1">
      <alignment/>
    </xf>
    <xf numFmtId="0" fontId="153" fillId="33" borderId="0" xfId="0" applyFont="1" applyFill="1" applyAlignment="1">
      <alignment vertical="center"/>
    </xf>
    <xf numFmtId="0" fontId="150" fillId="33" borderId="0" xfId="0" applyFont="1" applyFill="1" applyAlignment="1">
      <alignment/>
    </xf>
    <xf numFmtId="0" fontId="153" fillId="33" borderId="0" xfId="0" applyFont="1" applyFill="1" applyAlignment="1">
      <alignment/>
    </xf>
    <xf numFmtId="0" fontId="168" fillId="33" borderId="0" xfId="0" applyFont="1" applyFill="1" applyAlignment="1">
      <alignment horizontal="center" vertical="center"/>
    </xf>
    <xf numFmtId="0" fontId="149" fillId="33" borderId="0" xfId="0" applyFont="1" applyFill="1" applyBorder="1" applyAlignment="1">
      <alignment horizontal="right" vertical="center"/>
    </xf>
    <xf numFmtId="0" fontId="169" fillId="33" borderId="0" xfId="0" applyFont="1" applyFill="1" applyAlignment="1">
      <alignment horizontal="center" vertical="center"/>
    </xf>
    <xf numFmtId="0" fontId="149" fillId="33" borderId="0" xfId="0" applyFont="1" applyFill="1" applyAlignment="1">
      <alignment horizontal="right" vertical="center"/>
    </xf>
    <xf numFmtId="0" fontId="168" fillId="33" borderId="0" xfId="0" applyFont="1" applyFill="1" applyBorder="1" applyAlignment="1">
      <alignment horizontal="center" vertical="center"/>
    </xf>
    <xf numFmtId="0" fontId="170" fillId="33" borderId="0" xfId="0" applyFont="1" applyFill="1" applyAlignment="1">
      <alignment horizontal="right" vertical="center" indent="1"/>
    </xf>
    <xf numFmtId="0" fontId="170" fillId="33" borderId="0" xfId="0" applyFont="1" applyFill="1" applyAlignment="1">
      <alignment horizontal="center" vertical="center"/>
    </xf>
    <xf numFmtId="0" fontId="170" fillId="33" borderId="102" xfId="0" applyFont="1" applyFill="1" applyBorder="1" applyAlignment="1">
      <alignment horizontal="center" vertical="center"/>
    </xf>
    <xf numFmtId="0" fontId="170" fillId="33" borderId="0" xfId="0" applyFont="1" applyFill="1" applyAlignment="1">
      <alignment horizontal="right" vertical="center"/>
    </xf>
    <xf numFmtId="0" fontId="170" fillId="33" borderId="22" xfId="0" applyFont="1" applyFill="1" applyBorder="1" applyAlignment="1">
      <alignment horizontal="center" vertical="center"/>
    </xf>
    <xf numFmtId="0" fontId="169" fillId="33" borderId="0" xfId="0" applyFont="1" applyFill="1" applyBorder="1" applyAlignment="1">
      <alignment vertical="center"/>
    </xf>
    <xf numFmtId="0" fontId="170" fillId="33" borderId="0" xfId="0" applyFont="1" applyFill="1" applyBorder="1" applyAlignment="1">
      <alignment horizontal="right" vertical="center" indent="1"/>
    </xf>
    <xf numFmtId="0" fontId="170" fillId="33" borderId="0" xfId="0" applyFont="1" applyFill="1" applyAlignment="1">
      <alignment vertical="center"/>
    </xf>
    <xf numFmtId="0" fontId="170" fillId="33" borderId="0" xfId="0" applyFont="1" applyFill="1" applyBorder="1" applyAlignment="1">
      <alignment vertical="center"/>
    </xf>
    <xf numFmtId="0" fontId="153" fillId="33" borderId="97" xfId="0" applyFont="1" applyFill="1" applyBorder="1" applyAlignment="1">
      <alignment horizontal="center" vertical="center"/>
    </xf>
    <xf numFmtId="0" fontId="153" fillId="33" borderId="98" xfId="0" applyFont="1" applyFill="1" applyBorder="1" applyAlignment="1">
      <alignment horizontal="center" vertical="center"/>
    </xf>
    <xf numFmtId="0" fontId="153" fillId="33" borderId="108" xfId="0" applyFont="1" applyFill="1" applyBorder="1" applyAlignment="1">
      <alignment horizontal="center" vertical="center"/>
    </xf>
    <xf numFmtId="0" fontId="146" fillId="33" borderId="97" xfId="0" applyFont="1" applyFill="1" applyBorder="1" applyAlignment="1">
      <alignment horizontal="center" vertical="center"/>
    </xf>
    <xf numFmtId="0" fontId="146" fillId="33" borderId="98" xfId="0" applyFont="1" applyFill="1" applyBorder="1" applyAlignment="1">
      <alignment horizontal="center" vertical="center"/>
    </xf>
    <xf numFmtId="0" fontId="146" fillId="33" borderId="108" xfId="0" applyFont="1" applyFill="1" applyBorder="1" applyAlignment="1">
      <alignment horizontal="center" vertical="center"/>
    </xf>
    <xf numFmtId="164" fontId="148" fillId="33" borderId="73" xfId="0" applyNumberFormat="1" applyFont="1" applyFill="1" applyBorder="1" applyAlignment="1">
      <alignment horizontal="center" vertical="center"/>
    </xf>
    <xf numFmtId="0" fontId="146" fillId="33" borderId="94" xfId="0" applyFont="1" applyFill="1" applyBorder="1" applyAlignment="1">
      <alignment horizontal="center" vertical="center"/>
    </xf>
    <xf numFmtId="0" fontId="146" fillId="33" borderId="109" xfId="0" applyFont="1" applyFill="1" applyBorder="1" applyAlignment="1">
      <alignment horizontal="center" vertical="center"/>
    </xf>
    <xf numFmtId="0" fontId="146" fillId="33" borderId="32" xfId="0" applyFont="1" applyFill="1" applyBorder="1" applyAlignment="1">
      <alignment horizontal="center" vertical="center"/>
    </xf>
    <xf numFmtId="0" fontId="146" fillId="33" borderId="22" xfId="0" applyFont="1" applyFill="1" applyBorder="1" applyAlignment="1">
      <alignment horizontal="center" vertical="center"/>
    </xf>
    <xf numFmtId="0" fontId="146" fillId="33" borderId="10" xfId="0" applyFont="1" applyFill="1" applyBorder="1" applyAlignment="1">
      <alignment horizontal="center" vertical="center"/>
    </xf>
    <xf numFmtId="0" fontId="146" fillId="33" borderId="23" xfId="0" applyFont="1" applyFill="1" applyBorder="1" applyAlignment="1">
      <alignment horizontal="center" vertical="center"/>
    </xf>
    <xf numFmtId="0" fontId="146" fillId="33" borderId="70" xfId="0" applyFont="1" applyFill="1" applyBorder="1" applyAlignment="1">
      <alignment horizontal="center" vertical="center"/>
    </xf>
    <xf numFmtId="0" fontId="146" fillId="33" borderId="110" xfId="0" applyFont="1" applyFill="1" applyBorder="1" applyAlignment="1">
      <alignment horizontal="center" vertical="center"/>
    </xf>
    <xf numFmtId="167" fontId="27" fillId="33" borderId="44" xfId="0" applyNumberFormat="1" applyFont="1" applyFill="1" applyBorder="1" applyAlignment="1">
      <alignment vertical="center" textRotation="90"/>
    </xf>
    <xf numFmtId="167" fontId="27" fillId="33" borderId="45" xfId="0" applyNumberFormat="1" applyFont="1" applyFill="1" applyBorder="1" applyAlignment="1">
      <alignment vertical="center" textRotation="90"/>
    </xf>
    <xf numFmtId="167" fontId="27" fillId="33" borderId="46" xfId="0" applyNumberFormat="1" applyFont="1" applyFill="1" applyBorder="1" applyAlignment="1">
      <alignment vertical="center" textRotation="90"/>
    </xf>
    <xf numFmtId="167" fontId="27" fillId="33" borderId="47" xfId="0" applyNumberFormat="1" applyFont="1" applyFill="1" applyBorder="1" applyAlignment="1">
      <alignment vertical="center" textRotation="90"/>
    </xf>
    <xf numFmtId="167" fontId="27" fillId="33" borderId="48" xfId="0" applyNumberFormat="1" applyFont="1" applyFill="1" applyBorder="1" applyAlignment="1">
      <alignment vertical="center" textRotation="90"/>
    </xf>
    <xf numFmtId="0" fontId="12" fillId="33" borderId="111" xfId="0" applyFont="1" applyFill="1" applyBorder="1" applyAlignment="1">
      <alignment vertical="center" wrapText="1"/>
    </xf>
    <xf numFmtId="0" fontId="12" fillId="33" borderId="112" xfId="0" applyFont="1" applyFill="1" applyBorder="1" applyAlignment="1">
      <alignment vertical="center" wrapText="1"/>
    </xf>
    <xf numFmtId="0" fontId="13" fillId="33" borderId="16" xfId="0" applyFont="1" applyFill="1" applyBorder="1" applyAlignment="1">
      <alignment vertical="center" wrapText="1"/>
    </xf>
    <xf numFmtId="0" fontId="13" fillId="33" borderId="12" xfId="0" applyFont="1" applyFill="1" applyBorder="1" applyAlignment="1">
      <alignment vertical="center" wrapText="1"/>
    </xf>
    <xf numFmtId="0" fontId="13" fillId="33" borderId="0" xfId="0" applyFont="1" applyFill="1" applyAlignment="1">
      <alignment vertical="center"/>
    </xf>
    <xf numFmtId="0" fontId="146" fillId="33" borderId="71" xfId="0" applyFont="1" applyFill="1" applyBorder="1" applyAlignment="1">
      <alignment horizontal="center" vertical="center"/>
    </xf>
    <xf numFmtId="167" fontId="27" fillId="33" borderId="113" xfId="0" applyNumberFormat="1" applyFont="1" applyFill="1" applyBorder="1" applyAlignment="1">
      <alignment vertical="center" textRotation="90"/>
    </xf>
    <xf numFmtId="167" fontId="27" fillId="33" borderId="114" xfId="0" applyNumberFormat="1" applyFont="1" applyFill="1" applyBorder="1" applyAlignment="1">
      <alignment vertical="center" textRotation="90"/>
    </xf>
    <xf numFmtId="167" fontId="27" fillId="33" borderId="115" xfId="0" applyNumberFormat="1" applyFont="1" applyFill="1" applyBorder="1" applyAlignment="1">
      <alignment vertical="center" textRotation="90"/>
    </xf>
    <xf numFmtId="167" fontId="27" fillId="33" borderId="116" xfId="0" applyNumberFormat="1" applyFont="1" applyFill="1" applyBorder="1" applyAlignment="1">
      <alignment vertical="center" textRotation="90"/>
    </xf>
    <xf numFmtId="167" fontId="27" fillId="33" borderId="117" xfId="0" applyNumberFormat="1" applyFont="1" applyFill="1" applyBorder="1" applyAlignment="1">
      <alignment vertical="center" textRotation="90"/>
    </xf>
    <xf numFmtId="0" fontId="12" fillId="33" borderId="118" xfId="0" applyFont="1" applyFill="1" applyBorder="1" applyAlignment="1">
      <alignment vertical="center" wrapText="1"/>
    </xf>
    <xf numFmtId="0" fontId="12" fillId="33" borderId="119" xfId="0" applyFont="1" applyFill="1" applyBorder="1" applyAlignment="1">
      <alignment vertical="center" wrapText="1"/>
    </xf>
    <xf numFmtId="0" fontId="12" fillId="33" borderId="0" xfId="0" applyFont="1" applyFill="1" applyAlignment="1">
      <alignment vertical="center"/>
    </xf>
    <xf numFmtId="167" fontId="29" fillId="33" borderId="47" xfId="0" applyNumberFormat="1" applyFont="1" applyFill="1" applyBorder="1" applyAlignment="1">
      <alignment vertical="center" textRotation="90"/>
    </xf>
    <xf numFmtId="167" fontId="29" fillId="33" borderId="45" xfId="0" applyNumberFormat="1" applyFont="1" applyFill="1" applyBorder="1" applyAlignment="1">
      <alignment vertical="center" textRotation="90"/>
    </xf>
    <xf numFmtId="167" fontId="29" fillId="33" borderId="46" xfId="0" applyNumberFormat="1" applyFont="1" applyFill="1" applyBorder="1" applyAlignment="1">
      <alignment vertical="center" textRotation="90"/>
    </xf>
    <xf numFmtId="167" fontId="29" fillId="33" borderId="48" xfId="0" applyNumberFormat="1" applyFont="1" applyFill="1" applyBorder="1" applyAlignment="1">
      <alignment vertical="center" textRotation="90"/>
    </xf>
    <xf numFmtId="167" fontId="29" fillId="33" borderId="44" xfId="0" applyNumberFormat="1" applyFont="1" applyFill="1" applyBorder="1" applyAlignment="1">
      <alignment vertical="center" textRotation="90"/>
    </xf>
    <xf numFmtId="0" fontId="12" fillId="33" borderId="120" xfId="0" applyFont="1" applyFill="1" applyBorder="1" applyAlignment="1">
      <alignment vertical="center" shrinkToFit="1"/>
    </xf>
    <xf numFmtId="0" fontId="12" fillId="33" borderId="121" xfId="0" applyFont="1" applyFill="1" applyBorder="1" applyAlignment="1">
      <alignment vertical="center" shrinkToFit="1"/>
    </xf>
    <xf numFmtId="0" fontId="12" fillId="33" borderId="19" xfId="0" applyFont="1" applyFill="1" applyBorder="1" applyAlignment="1">
      <alignment vertical="center"/>
    </xf>
    <xf numFmtId="0" fontId="12" fillId="33" borderId="28" xfId="0" applyFont="1" applyFill="1" applyBorder="1" applyAlignment="1">
      <alignment vertical="center"/>
    </xf>
    <xf numFmtId="0" fontId="171" fillId="33" borderId="0" xfId="0" applyFont="1" applyFill="1" applyBorder="1" applyAlignment="1">
      <alignment horizontal="left" vertical="center"/>
    </xf>
    <xf numFmtId="0" fontId="146" fillId="33" borderId="0" xfId="0" applyFont="1" applyFill="1" applyBorder="1" applyAlignment="1">
      <alignment vertical="center"/>
    </xf>
    <xf numFmtId="0" fontId="172" fillId="33" borderId="0" xfId="0" applyFont="1" applyFill="1" applyAlignment="1">
      <alignment vertical="center"/>
    </xf>
    <xf numFmtId="0" fontId="173" fillId="33" borderId="0" xfId="0" applyFont="1" applyFill="1" applyBorder="1" applyAlignment="1">
      <alignment vertical="center"/>
    </xf>
    <xf numFmtId="0" fontId="148" fillId="33" borderId="0" xfId="0" applyFont="1" applyFill="1" applyBorder="1" applyAlignment="1">
      <alignment vertical="center"/>
    </xf>
    <xf numFmtId="0" fontId="153" fillId="33" borderId="0" xfId="0" applyFont="1" applyFill="1" applyBorder="1" applyAlignment="1">
      <alignment vertical="center" wrapText="1"/>
    </xf>
    <xf numFmtId="0" fontId="12" fillId="33" borderId="122" xfId="0" applyFont="1" applyFill="1" applyBorder="1" applyAlignment="1">
      <alignment vertical="center"/>
    </xf>
    <xf numFmtId="0" fontId="174" fillId="33" borderId="20" xfId="0" applyFont="1" applyFill="1" applyBorder="1" applyAlignment="1">
      <alignment/>
    </xf>
    <xf numFmtId="0" fontId="174" fillId="33" borderId="20" xfId="0" applyFont="1" applyFill="1" applyBorder="1" applyAlignment="1">
      <alignment vertical="center"/>
    </xf>
    <xf numFmtId="0" fontId="155" fillId="33" borderId="20" xfId="0" applyFont="1" applyFill="1" applyBorder="1" applyAlignment="1">
      <alignment vertical="center"/>
    </xf>
    <xf numFmtId="0" fontId="155" fillId="33" borderId="74" xfId="0" applyFont="1" applyFill="1" applyBorder="1" applyAlignment="1">
      <alignment vertical="center" wrapText="1"/>
    </xf>
    <xf numFmtId="0" fontId="153" fillId="33" borderId="123" xfId="0" applyFont="1" applyFill="1" applyBorder="1" applyAlignment="1">
      <alignment vertical="center"/>
    </xf>
    <xf numFmtId="0" fontId="153" fillId="33" borderId="123" xfId="0" applyFont="1" applyFill="1" applyBorder="1" applyAlignment="1">
      <alignment vertical="center" wrapText="1"/>
    </xf>
    <xf numFmtId="0" fontId="153" fillId="33" borderId="124" xfId="0" applyFont="1" applyFill="1" applyBorder="1" applyAlignment="1">
      <alignment vertical="center" wrapText="1"/>
    </xf>
    <xf numFmtId="0" fontId="153" fillId="33" borderId="24" xfId="0" applyFont="1" applyFill="1" applyBorder="1" applyAlignment="1">
      <alignment horizontal="center" vertical="center"/>
    </xf>
    <xf numFmtId="0" fontId="153" fillId="33" borderId="36" xfId="0" applyFont="1" applyFill="1" applyBorder="1" applyAlignment="1">
      <alignment horizontal="center" vertical="center"/>
    </xf>
    <xf numFmtId="0" fontId="153" fillId="33" borderId="27" xfId="0" applyFont="1" applyFill="1" applyBorder="1" applyAlignment="1">
      <alignment horizontal="center" vertical="center"/>
    </xf>
    <xf numFmtId="0" fontId="173" fillId="33" borderId="0" xfId="0" applyFont="1" applyFill="1" applyBorder="1" applyAlignment="1">
      <alignment horizontal="center" vertical="center"/>
    </xf>
    <xf numFmtId="0" fontId="29" fillId="33" borderId="102" xfId="0" applyFont="1" applyFill="1" applyBorder="1" applyAlignment="1">
      <alignment vertical="center"/>
    </xf>
    <xf numFmtId="0" fontId="13" fillId="33" borderId="0" xfId="0" applyFont="1" applyFill="1" applyBorder="1" applyAlignment="1">
      <alignment vertical="center" wrapText="1"/>
    </xf>
    <xf numFmtId="0" fontId="12" fillId="33" borderId="125" xfId="0" applyFont="1" applyFill="1" applyBorder="1" applyAlignment="1">
      <alignment vertical="center" wrapText="1"/>
    </xf>
    <xf numFmtId="0" fontId="173" fillId="33" borderId="0" xfId="0" applyFont="1" applyFill="1" applyBorder="1" applyAlignment="1">
      <alignment horizontal="center" vertical="center" wrapText="1"/>
    </xf>
    <xf numFmtId="0" fontId="148" fillId="33" borderId="0" xfId="0" applyFont="1" applyFill="1" applyAlignment="1">
      <alignment vertical="center" wrapText="1"/>
    </xf>
    <xf numFmtId="0" fontId="153" fillId="33" borderId="102" xfId="0" applyFont="1" applyFill="1" applyBorder="1" applyAlignment="1">
      <alignment horizontal="left" vertical="center" indent="2"/>
    </xf>
    <xf numFmtId="0" fontId="153" fillId="33" borderId="0" xfId="0" applyFont="1" applyFill="1" applyBorder="1" applyAlignment="1">
      <alignment vertical="center"/>
    </xf>
    <xf numFmtId="0" fontId="146" fillId="33" borderId="0" xfId="0" applyFont="1" applyFill="1" applyBorder="1" applyAlignment="1">
      <alignment horizontal="left" vertical="center"/>
    </xf>
    <xf numFmtId="0" fontId="153" fillId="33" borderId="125" xfId="0" applyFont="1" applyFill="1" applyBorder="1" applyAlignment="1">
      <alignment vertical="center" wrapText="1"/>
    </xf>
    <xf numFmtId="0" fontId="148" fillId="33" borderId="0" xfId="0" applyFont="1" applyFill="1" applyAlignment="1">
      <alignment vertical="center"/>
    </xf>
    <xf numFmtId="0" fontId="146" fillId="33" borderId="102" xfId="0" applyFont="1" applyFill="1" applyBorder="1" applyAlignment="1">
      <alignment horizontal="left" vertical="center" indent="4"/>
    </xf>
    <xf numFmtId="0" fontId="148" fillId="33" borderId="0" xfId="0" applyFont="1" applyFill="1" applyBorder="1" applyAlignment="1">
      <alignment horizontal="center" vertical="center"/>
    </xf>
    <xf numFmtId="0" fontId="146" fillId="33" borderId="0" xfId="0" applyFont="1" applyFill="1" applyBorder="1" applyAlignment="1">
      <alignment vertical="center" wrapText="1"/>
    </xf>
    <xf numFmtId="0" fontId="148" fillId="33" borderId="0" xfId="0" applyFont="1" applyFill="1" applyAlignment="1">
      <alignment horizontal="left" vertical="top" wrapText="1"/>
    </xf>
    <xf numFmtId="0" fontId="148" fillId="33" borderId="0" xfId="0" applyFont="1" applyFill="1" applyAlignment="1">
      <alignment vertical="top" wrapText="1"/>
    </xf>
    <xf numFmtId="0" fontId="148" fillId="33" borderId="0" xfId="0" applyFont="1" applyFill="1" applyAlignment="1">
      <alignment horizontal="right" vertical="center"/>
    </xf>
    <xf numFmtId="0" fontId="167" fillId="33" borderId="0" xfId="0" applyFont="1" applyFill="1" applyBorder="1" applyAlignment="1">
      <alignment horizontal="center" vertical="center"/>
    </xf>
    <xf numFmtId="0" fontId="146" fillId="33" borderId="0" xfId="0" applyFont="1" applyFill="1" applyBorder="1" applyAlignment="1">
      <alignment horizontal="left" vertical="center" wrapText="1"/>
    </xf>
    <xf numFmtId="0" fontId="171" fillId="33" borderId="0" xfId="0" applyFont="1" applyFill="1" applyBorder="1" applyAlignment="1">
      <alignment horizontal="center" vertical="center"/>
    </xf>
    <xf numFmtId="0" fontId="146" fillId="33" borderId="0" xfId="0" applyFont="1" applyFill="1" applyBorder="1" applyAlignment="1">
      <alignment horizontal="left" vertical="center" indent="3"/>
    </xf>
    <xf numFmtId="0" fontId="146" fillId="33" borderId="125" xfId="0" applyFont="1" applyFill="1" applyBorder="1" applyAlignment="1">
      <alignment vertical="center" wrapText="1"/>
    </xf>
    <xf numFmtId="0" fontId="167" fillId="33" borderId="0" xfId="0" applyFont="1" applyFill="1" applyAlignment="1">
      <alignment horizontal="center" vertical="center"/>
    </xf>
    <xf numFmtId="0" fontId="19" fillId="33" borderId="0" xfId="0" applyFont="1" applyFill="1" applyAlignment="1">
      <alignment/>
    </xf>
    <xf numFmtId="0" fontId="146" fillId="33" borderId="125" xfId="0" applyFont="1" applyFill="1" applyBorder="1" applyAlignment="1">
      <alignment vertical="center"/>
    </xf>
    <xf numFmtId="0" fontId="19" fillId="33" borderId="0" xfId="0" applyFont="1" applyFill="1" applyAlignment="1">
      <alignment horizontal="right" indent="1"/>
    </xf>
    <xf numFmtId="0" fontId="175" fillId="33" borderId="0" xfId="0" applyFont="1" applyFill="1" applyBorder="1" applyAlignment="1">
      <alignment horizontal="center" vertical="center"/>
    </xf>
    <xf numFmtId="0" fontId="175" fillId="33" borderId="0" xfId="0" applyFont="1" applyFill="1" applyAlignment="1">
      <alignment horizontal="left" vertical="center" indent="1"/>
    </xf>
    <xf numFmtId="0" fontId="175" fillId="33" borderId="0" xfId="0" applyFont="1" applyFill="1" applyAlignment="1">
      <alignment vertical="center"/>
    </xf>
    <xf numFmtId="0" fontId="153" fillId="33" borderId="43" xfId="0" applyFont="1" applyFill="1" applyBorder="1" applyAlignment="1">
      <alignment horizontal="left" vertical="center" indent="2"/>
    </xf>
    <xf numFmtId="0" fontId="146" fillId="33" borderId="22" xfId="0" applyFont="1" applyFill="1" applyBorder="1" applyAlignment="1">
      <alignment vertical="center"/>
    </xf>
    <xf numFmtId="0" fontId="146" fillId="33" borderId="42" xfId="0" applyFont="1" applyFill="1" applyBorder="1" applyAlignment="1">
      <alignment vertical="center"/>
    </xf>
    <xf numFmtId="0" fontId="130" fillId="33" borderId="0" xfId="0" applyFont="1" applyFill="1" applyAlignment="1">
      <alignment vertical="center"/>
    </xf>
    <xf numFmtId="0" fontId="130" fillId="33" borderId="0" xfId="0" applyFont="1" applyFill="1" applyAlignment="1">
      <alignment/>
    </xf>
    <xf numFmtId="0" fontId="137" fillId="33" borderId="0" xfId="0" applyFont="1" applyFill="1" applyAlignment="1">
      <alignment vertical="center"/>
    </xf>
    <xf numFmtId="0" fontId="139" fillId="33" borderId="34" xfId="0" applyFont="1" applyFill="1" applyBorder="1" applyAlignment="1">
      <alignment horizontal="center" vertical="center"/>
    </xf>
    <xf numFmtId="0" fontId="129" fillId="33" borderId="0" xfId="0" applyFont="1" applyFill="1" applyBorder="1" applyAlignment="1">
      <alignment/>
    </xf>
    <xf numFmtId="0" fontId="129" fillId="33" borderId="0" xfId="0" applyFont="1" applyFill="1" applyAlignment="1">
      <alignment/>
    </xf>
    <xf numFmtId="0" fontId="133" fillId="33" borderId="0" xfId="0" applyFont="1" applyFill="1" applyAlignment="1">
      <alignment vertical="center"/>
    </xf>
    <xf numFmtId="0" fontId="130" fillId="33" borderId="0" xfId="0" applyFont="1" applyFill="1" applyAlignment="1">
      <alignment/>
    </xf>
    <xf numFmtId="0" fontId="139" fillId="33" borderId="37" xfId="0" applyFont="1" applyFill="1" applyBorder="1" applyAlignment="1">
      <alignment horizontal="center" vertical="center"/>
    </xf>
    <xf numFmtId="0" fontId="133" fillId="33" borderId="0" xfId="0" applyFont="1" applyFill="1" applyBorder="1" applyAlignment="1">
      <alignment vertical="center"/>
    </xf>
    <xf numFmtId="0" fontId="149" fillId="33" borderId="0" xfId="0" applyFont="1" applyFill="1" applyAlignment="1">
      <alignment horizontal="right" vertical="center"/>
    </xf>
    <xf numFmtId="0" fontId="130" fillId="33" borderId="0" xfId="0" applyFont="1" applyFill="1" applyBorder="1" applyAlignment="1">
      <alignment vertical="center"/>
    </xf>
    <xf numFmtId="0" fontId="149" fillId="33" borderId="0" xfId="0" applyFont="1" applyFill="1" applyAlignment="1">
      <alignment vertical="center"/>
    </xf>
    <xf numFmtId="0" fontId="128" fillId="33" borderId="0" xfId="0" applyFont="1" applyFill="1" applyAlignment="1">
      <alignment horizontal="right" vertical="center"/>
    </xf>
    <xf numFmtId="0" fontId="139" fillId="33" borderId="0" xfId="0" applyFont="1" applyFill="1" applyBorder="1" applyAlignment="1">
      <alignment vertical="center"/>
    </xf>
    <xf numFmtId="0" fontId="129" fillId="33" borderId="0" xfId="0" applyFont="1" applyFill="1" applyAlignment="1">
      <alignment/>
    </xf>
    <xf numFmtId="0" fontId="130" fillId="33" borderId="0" xfId="0" applyFont="1" applyFill="1" applyBorder="1" applyAlignment="1">
      <alignment/>
    </xf>
    <xf numFmtId="0" fontId="141" fillId="33" borderId="90" xfId="0" applyFont="1" applyFill="1" applyBorder="1" applyAlignment="1">
      <alignment horizontal="center" vertical="center"/>
    </xf>
    <xf numFmtId="0" fontId="130" fillId="33" borderId="0" xfId="0" applyFont="1" applyFill="1" applyAlignment="1">
      <alignment vertical="center" wrapText="1"/>
    </xf>
    <xf numFmtId="0" fontId="130" fillId="33" borderId="13" xfId="0" applyFont="1" applyFill="1" applyBorder="1" applyAlignment="1">
      <alignment vertical="center"/>
    </xf>
    <xf numFmtId="0" fontId="130" fillId="33" borderId="13" xfId="0" applyFont="1" applyFill="1" applyBorder="1" applyAlignment="1">
      <alignment horizontal="center" vertical="center"/>
    </xf>
    <xf numFmtId="1" fontId="133" fillId="33" borderId="13" xfId="0" applyNumberFormat="1" applyFont="1" applyFill="1" applyBorder="1" applyAlignment="1">
      <alignment horizontal="center" vertical="center"/>
    </xf>
    <xf numFmtId="0" fontId="130" fillId="33" borderId="126" xfId="0" applyFont="1" applyFill="1" applyBorder="1" applyAlignment="1">
      <alignment horizontal="right" vertical="center"/>
    </xf>
    <xf numFmtId="0" fontId="130" fillId="33" borderId="127" xfId="0" applyFont="1" applyFill="1" applyBorder="1" applyAlignment="1">
      <alignment horizontal="center" vertical="center"/>
    </xf>
    <xf numFmtId="0" fontId="130" fillId="33" borderId="0" xfId="0" applyFont="1" applyFill="1" applyAlignment="1">
      <alignment horizontal="left" vertical="center"/>
    </xf>
    <xf numFmtId="0" fontId="131" fillId="33" borderId="73" xfId="0" applyFont="1" applyFill="1" applyBorder="1" applyAlignment="1" quotePrefix="1">
      <alignment horizontal="right" vertical="center"/>
    </xf>
    <xf numFmtId="0" fontId="133" fillId="33" borderId="13" xfId="0" applyFont="1" applyFill="1" applyBorder="1" applyAlignment="1">
      <alignment horizontal="center" vertical="center"/>
    </xf>
    <xf numFmtId="0" fontId="129" fillId="33" borderId="0" xfId="0" applyFont="1" applyFill="1" applyAlignment="1">
      <alignment vertical="center"/>
    </xf>
    <xf numFmtId="0" fontId="161" fillId="33" borderId="0" xfId="0" applyFont="1" applyFill="1" applyBorder="1" applyAlignment="1" quotePrefix="1">
      <alignment horizontal="right" vertical="center"/>
    </xf>
    <xf numFmtId="0" fontId="132" fillId="33" borderId="0" xfId="0" applyFont="1" applyFill="1" applyBorder="1" applyAlignment="1">
      <alignment horizontal="center" vertical="center"/>
    </xf>
    <xf numFmtId="0" fontId="129" fillId="33" borderId="0" xfId="0" applyFont="1" applyFill="1" applyBorder="1" applyAlignment="1">
      <alignment horizontal="center" vertical="center"/>
    </xf>
    <xf numFmtId="0" fontId="129" fillId="33" borderId="0" xfId="0" applyFont="1" applyFill="1" applyAlignment="1">
      <alignment horizontal="left"/>
    </xf>
    <xf numFmtId="0" fontId="131" fillId="33" borderId="0" xfId="0" applyFont="1" applyFill="1" applyBorder="1" applyAlignment="1">
      <alignment vertical="center"/>
    </xf>
    <xf numFmtId="0" fontId="176" fillId="33" borderId="0" xfId="0" applyFont="1" applyFill="1" applyAlignment="1">
      <alignment/>
    </xf>
    <xf numFmtId="0" fontId="177" fillId="33" borderId="0" xfId="0" applyFont="1" applyFill="1" applyAlignment="1">
      <alignment/>
    </xf>
    <xf numFmtId="0" fontId="129" fillId="33" borderId="0" xfId="0" applyFont="1" applyFill="1" applyAlignment="1">
      <alignment horizontal="left" indent="2"/>
    </xf>
    <xf numFmtId="0" fontId="128" fillId="33" borderId="0" xfId="0" applyFont="1" applyFill="1" applyAlignment="1">
      <alignment wrapText="1"/>
    </xf>
    <xf numFmtId="0" fontId="19" fillId="33" borderId="0" xfId="0" applyFont="1" applyFill="1" applyAlignment="1">
      <alignment horizontal="right" vertical="center"/>
    </xf>
    <xf numFmtId="0" fontId="175"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Alignment="1">
      <alignment horizontal="right" vertical="center"/>
    </xf>
    <xf numFmtId="0" fontId="149" fillId="33" borderId="0" xfId="0" applyFont="1" applyFill="1" applyBorder="1" applyAlignment="1">
      <alignment horizontal="right" vertical="center"/>
    </xf>
    <xf numFmtId="0" fontId="130" fillId="33" borderId="20" xfId="0" applyFont="1" applyFill="1" applyBorder="1" applyAlignment="1">
      <alignment vertical="center"/>
    </xf>
    <xf numFmtId="0" fontId="141" fillId="33" borderId="128" xfId="0" applyFont="1" applyFill="1" applyBorder="1" applyAlignment="1">
      <alignment horizontal="center" vertical="center"/>
    </xf>
    <xf numFmtId="0" fontId="141" fillId="33" borderId="36" xfId="0" applyFont="1" applyFill="1" applyBorder="1" applyAlignment="1">
      <alignment horizontal="center" vertical="center"/>
    </xf>
    <xf numFmtId="0" fontId="141" fillId="33" borderId="27" xfId="0" applyFont="1" applyFill="1" applyBorder="1" applyAlignment="1">
      <alignment horizontal="center" vertical="center"/>
    </xf>
    <xf numFmtId="0" fontId="141" fillId="33" borderId="129" xfId="0" applyFont="1" applyFill="1" applyBorder="1" applyAlignment="1">
      <alignment horizontal="center" vertical="center"/>
    </xf>
    <xf numFmtId="0" fontId="141" fillId="33" borderId="24" xfId="0" applyFont="1" applyFill="1" applyBorder="1" applyAlignment="1">
      <alignment horizontal="center" vertical="center"/>
    </xf>
    <xf numFmtId="0" fontId="129" fillId="33" borderId="35" xfId="0" applyFont="1" applyFill="1" applyBorder="1" applyAlignment="1">
      <alignment vertical="center"/>
    </xf>
    <xf numFmtId="0" fontId="129" fillId="33" borderId="40" xfId="0" applyFont="1" applyFill="1" applyBorder="1" applyAlignment="1">
      <alignment vertical="center"/>
    </xf>
    <xf numFmtId="0" fontId="129" fillId="33" borderId="18" xfId="0" applyFont="1" applyFill="1" applyBorder="1" applyAlignment="1">
      <alignment horizontal="left" vertical="center" indent="3"/>
    </xf>
    <xf numFmtId="0" fontId="129" fillId="33" borderId="19" xfId="0" applyFont="1" applyFill="1" applyBorder="1" applyAlignment="1">
      <alignment vertical="center"/>
    </xf>
    <xf numFmtId="0" fontId="129" fillId="33" borderId="28" xfId="0" applyFont="1" applyFill="1" applyBorder="1" applyAlignment="1">
      <alignment vertical="center"/>
    </xf>
    <xf numFmtId="0" fontId="130" fillId="33" borderId="97" xfId="0" applyFont="1" applyFill="1" applyBorder="1" applyAlignment="1">
      <alignment vertical="center"/>
    </xf>
    <xf numFmtId="0" fontId="130" fillId="33" borderId="98" xfId="0" applyFont="1" applyFill="1" applyBorder="1" applyAlignment="1">
      <alignment vertical="center"/>
    </xf>
    <xf numFmtId="0" fontId="130" fillId="33" borderId="108" xfId="0" applyFont="1" applyFill="1" applyBorder="1" applyAlignment="1">
      <alignment vertical="center"/>
    </xf>
    <xf numFmtId="0" fontId="130" fillId="33" borderId="130" xfId="0" applyFont="1" applyFill="1" applyBorder="1" applyAlignment="1">
      <alignment vertical="center"/>
    </xf>
    <xf numFmtId="0" fontId="130" fillId="33" borderId="99" xfId="0" applyFont="1" applyFill="1" applyBorder="1" applyAlignment="1">
      <alignment vertical="center"/>
    </xf>
    <xf numFmtId="0" fontId="129" fillId="33" borderId="47" xfId="0" applyFont="1" applyFill="1" applyBorder="1" applyAlignment="1">
      <alignment vertical="center"/>
    </xf>
    <xf numFmtId="0" fontId="129" fillId="33" borderId="44" xfId="0" applyFont="1" applyFill="1" applyBorder="1" applyAlignment="1">
      <alignment vertical="center"/>
    </xf>
    <xf numFmtId="0" fontId="129" fillId="33" borderId="45" xfId="0" applyFont="1" applyFill="1" applyBorder="1" applyAlignment="1">
      <alignment vertical="center"/>
    </xf>
    <xf numFmtId="0" fontId="129" fillId="33" borderId="48" xfId="0" applyFont="1" applyFill="1" applyBorder="1" applyAlignment="1">
      <alignment vertical="center"/>
    </xf>
    <xf numFmtId="0" fontId="129" fillId="33" borderId="46" xfId="0" applyFont="1" applyFill="1" applyBorder="1" applyAlignment="1">
      <alignment vertical="center"/>
    </xf>
    <xf numFmtId="0" fontId="161" fillId="33" borderId="0" xfId="0" applyFont="1" applyFill="1" applyAlignment="1">
      <alignment/>
    </xf>
    <xf numFmtId="0" fontId="130" fillId="33" borderId="0" xfId="0" applyFont="1" applyFill="1" applyBorder="1" applyAlignment="1">
      <alignment horizontal="center"/>
    </xf>
    <xf numFmtId="0" fontId="130" fillId="33" borderId="0" xfId="0" applyFont="1" applyFill="1" applyBorder="1" applyAlignment="1">
      <alignment/>
    </xf>
    <xf numFmtId="0" fontId="129" fillId="33" borderId="0" xfId="0" applyFont="1" applyFill="1" applyBorder="1" applyAlignment="1">
      <alignment horizontal="left"/>
    </xf>
    <xf numFmtId="0" fontId="128" fillId="33" borderId="0" xfId="0" applyFont="1" applyFill="1" applyAlignment="1">
      <alignment/>
    </xf>
    <xf numFmtId="0" fontId="130" fillId="33" borderId="0" xfId="0" applyFont="1" applyFill="1" applyAlignment="1">
      <alignment wrapText="1"/>
    </xf>
    <xf numFmtId="0" fontId="128" fillId="33" borderId="0" xfId="0" applyFont="1" applyFill="1" applyAlignment="1">
      <alignment horizontal="center" vertical="center"/>
    </xf>
    <xf numFmtId="0" fontId="131" fillId="33" borderId="0" xfId="0" applyFont="1" applyFill="1" applyBorder="1" applyAlignment="1">
      <alignment horizontal="center" vertical="center"/>
    </xf>
    <xf numFmtId="0" fontId="19" fillId="33" borderId="0" xfId="0" applyFont="1" applyFill="1" applyAlignment="1">
      <alignment horizontal="left"/>
    </xf>
    <xf numFmtId="0" fontId="19" fillId="33" borderId="0" xfId="0" applyFont="1" applyFill="1" applyAlignment="1">
      <alignment horizontal="right" indent="2"/>
    </xf>
    <xf numFmtId="0" fontId="135" fillId="33" borderId="0" xfId="0" applyFont="1" applyFill="1" applyAlignment="1">
      <alignment horizontal="center" vertical="top"/>
    </xf>
    <xf numFmtId="0" fontId="140" fillId="33" borderId="0" xfId="0" applyFont="1" applyFill="1" applyBorder="1" applyAlignment="1">
      <alignment vertical="center"/>
    </xf>
    <xf numFmtId="0" fontId="132" fillId="33" borderId="0" xfId="0" applyFont="1" applyFill="1" applyBorder="1" applyAlignment="1">
      <alignment horizontal="left" vertical="top"/>
    </xf>
    <xf numFmtId="0" fontId="135" fillId="33" borderId="0" xfId="0" applyFont="1" applyFill="1" applyBorder="1" applyAlignment="1">
      <alignment horizontal="center" vertical="top"/>
    </xf>
    <xf numFmtId="0" fontId="157" fillId="33" borderId="0" xfId="0" applyFont="1" applyFill="1" applyAlignment="1">
      <alignment horizontal="center" vertical="top"/>
    </xf>
    <xf numFmtId="0" fontId="149" fillId="33" borderId="102" xfId="0" applyFont="1" applyFill="1" applyBorder="1" applyAlignment="1">
      <alignment horizontal="right" vertical="center"/>
    </xf>
    <xf numFmtId="0" fontId="135" fillId="33" borderId="0" xfId="0" applyFont="1" applyFill="1" applyAlignment="1">
      <alignment vertical="top"/>
    </xf>
    <xf numFmtId="0" fontId="130" fillId="33" borderId="0" xfId="0" applyFont="1" applyFill="1" applyBorder="1" applyAlignment="1">
      <alignment vertical="center"/>
    </xf>
    <xf numFmtId="0" fontId="130" fillId="33" borderId="0" xfId="0" applyFont="1" applyFill="1" applyAlignment="1">
      <alignment vertical="center"/>
    </xf>
    <xf numFmtId="0" fontId="134" fillId="33" borderId="131" xfId="0" applyFont="1" applyFill="1" applyBorder="1" applyAlignment="1">
      <alignment horizontal="center" vertical="center" wrapText="1"/>
    </xf>
    <xf numFmtId="0" fontId="134" fillId="33" borderId="0" xfId="0" applyFont="1" applyFill="1" applyBorder="1" applyAlignment="1">
      <alignment vertical="center"/>
    </xf>
    <xf numFmtId="0" fontId="134" fillId="33" borderId="14" xfId="0" applyFont="1" applyFill="1" applyBorder="1" applyAlignment="1">
      <alignment horizontal="center" vertical="center" wrapText="1"/>
    </xf>
    <xf numFmtId="0" fontId="134" fillId="33" borderId="0" xfId="0" applyFont="1" applyFill="1" applyBorder="1" applyAlignment="1">
      <alignment horizontal="center" vertical="center" wrapText="1"/>
    </xf>
    <xf numFmtId="0" fontId="132" fillId="33" borderId="14" xfId="0" applyFont="1" applyFill="1" applyBorder="1" applyAlignment="1">
      <alignment horizontal="center" vertical="center" wrapText="1"/>
    </xf>
    <xf numFmtId="0" fontId="132" fillId="33" borderId="94" xfId="0" applyFont="1" applyFill="1" applyBorder="1" applyAlignment="1">
      <alignment vertical="center" wrapText="1"/>
    </xf>
    <xf numFmtId="0" fontId="132" fillId="33" borderId="12" xfId="0" applyFont="1" applyFill="1" applyBorder="1" applyAlignment="1">
      <alignment vertical="center" wrapText="1"/>
    </xf>
    <xf numFmtId="0" fontId="129" fillId="33" borderId="76" xfId="0" applyFont="1" applyFill="1" applyBorder="1" applyAlignment="1">
      <alignment horizontal="center" vertical="center"/>
    </xf>
    <xf numFmtId="0" fontId="178" fillId="33" borderId="75" xfId="0" applyFont="1" applyFill="1" applyBorder="1" applyAlignment="1">
      <alignment vertical="center"/>
    </xf>
    <xf numFmtId="0" fontId="178" fillId="33" borderId="75" xfId="0" applyFont="1" applyFill="1" applyBorder="1" applyAlignment="1">
      <alignment vertical="center" wrapText="1"/>
    </xf>
    <xf numFmtId="0" fontId="178" fillId="33" borderId="132" xfId="0" applyFont="1" applyFill="1" applyBorder="1" applyAlignment="1">
      <alignment vertical="center"/>
    </xf>
    <xf numFmtId="0" fontId="141" fillId="33" borderId="76" xfId="0" applyFont="1" applyFill="1" applyBorder="1" applyAlignment="1">
      <alignment horizontal="center" vertical="center" wrapText="1"/>
    </xf>
    <xf numFmtId="0" fontId="178" fillId="33" borderId="34" xfId="0" applyFont="1" applyFill="1" applyBorder="1" applyAlignment="1">
      <alignment horizontal="center" vertical="center"/>
    </xf>
    <xf numFmtId="0" fontId="178" fillId="33" borderId="35" xfId="0" applyFont="1" applyFill="1" applyBorder="1" applyAlignment="1">
      <alignment horizontal="center" vertical="center"/>
    </xf>
    <xf numFmtId="0" fontId="129" fillId="33" borderId="73" xfId="0" applyFont="1" applyFill="1" applyBorder="1" applyAlignment="1">
      <alignment horizontal="center" vertical="center"/>
    </xf>
    <xf numFmtId="0" fontId="129" fillId="33" borderId="120" xfId="0" applyFont="1" applyFill="1" applyBorder="1" applyAlignment="1">
      <alignment horizontal="right" vertical="center"/>
    </xf>
    <xf numFmtId="0" fontId="129" fillId="33" borderId="28" xfId="0" applyFont="1" applyFill="1" applyBorder="1" applyAlignment="1">
      <alignment horizontal="center" vertical="center"/>
    </xf>
    <xf numFmtId="0" fontId="129" fillId="33" borderId="19" xfId="0" applyFont="1" applyFill="1" applyBorder="1" applyAlignment="1">
      <alignment horizontal="left" vertical="center" indent="1"/>
    </xf>
    <xf numFmtId="0" fontId="129" fillId="33" borderId="0" xfId="0" applyFont="1" applyFill="1" applyAlignment="1">
      <alignment vertical="center"/>
    </xf>
    <xf numFmtId="0" fontId="130" fillId="33" borderId="0" xfId="0" applyFont="1" applyFill="1" applyAlignment="1">
      <alignment horizontal="left" vertical="center"/>
    </xf>
    <xf numFmtId="0" fontId="129" fillId="33" borderId="0" xfId="0" applyFont="1" applyFill="1" applyAlignment="1">
      <alignment/>
    </xf>
    <xf numFmtId="0" fontId="130" fillId="33" borderId="0" xfId="0" applyFont="1" applyFill="1" applyBorder="1" applyAlignment="1">
      <alignment vertical="center" wrapText="1"/>
    </xf>
    <xf numFmtId="0" fontId="129" fillId="33" borderId="19" xfId="0" applyFont="1" applyFill="1" applyBorder="1" applyAlignment="1">
      <alignment vertical="center"/>
    </xf>
    <xf numFmtId="0" fontId="129" fillId="33" borderId="0" xfId="0" applyFont="1" applyFill="1" applyBorder="1" applyAlignment="1">
      <alignment vertical="center" wrapText="1"/>
    </xf>
    <xf numFmtId="0" fontId="133" fillId="33" borderId="73" xfId="0" applyFont="1" applyFill="1" applyBorder="1" applyAlignment="1">
      <alignment horizontal="center" vertical="center"/>
    </xf>
    <xf numFmtId="0" fontId="130" fillId="33" borderId="19" xfId="0" applyFont="1" applyFill="1" applyBorder="1" applyAlignment="1">
      <alignment vertical="center"/>
    </xf>
    <xf numFmtId="0" fontId="130" fillId="33" borderId="120" xfId="0" applyFont="1" applyFill="1" applyBorder="1" applyAlignment="1">
      <alignment horizontal="right" vertical="center"/>
    </xf>
    <xf numFmtId="0" fontId="130" fillId="33" borderId="28" xfId="0" applyFont="1" applyFill="1" applyBorder="1" applyAlignment="1">
      <alignment horizontal="center" vertical="center"/>
    </xf>
    <xf numFmtId="0" fontId="130" fillId="33" borderId="19" xfId="0" applyFont="1" applyFill="1" applyBorder="1" applyAlignment="1">
      <alignment horizontal="left" vertical="center" indent="1"/>
    </xf>
    <xf numFmtId="0" fontId="161" fillId="33" borderId="0" xfId="0" applyFont="1" applyFill="1" applyAlignment="1">
      <alignment vertical="center"/>
    </xf>
    <xf numFmtId="0" fontId="179" fillId="33" borderId="133" xfId="0" applyFont="1" applyFill="1" applyBorder="1" applyAlignment="1">
      <alignment vertical="center"/>
    </xf>
    <xf numFmtId="0" fontId="179" fillId="33" borderId="0" xfId="0" applyFont="1" applyFill="1" applyBorder="1" applyAlignment="1">
      <alignment vertical="center"/>
    </xf>
    <xf numFmtId="0" fontId="179" fillId="33" borderId="0" xfId="0" applyFont="1" applyFill="1" applyBorder="1" applyAlignment="1">
      <alignment horizontal="center" vertical="center"/>
    </xf>
    <xf numFmtId="0" fontId="141" fillId="33" borderId="97" xfId="0" applyFont="1" applyFill="1" applyBorder="1" applyAlignment="1">
      <alignment horizontal="center" vertical="center"/>
    </xf>
    <xf numFmtId="0" fontId="141" fillId="33" borderId="98" xfId="0" applyFont="1" applyFill="1" applyBorder="1" applyAlignment="1">
      <alignment horizontal="center" vertical="center"/>
    </xf>
    <xf numFmtId="0" fontId="141" fillId="33" borderId="130" xfId="0" applyFont="1" applyFill="1" applyBorder="1" applyAlignment="1">
      <alignment horizontal="center" vertical="center"/>
    </xf>
    <xf numFmtId="0" fontId="141" fillId="33" borderId="108" xfId="0" applyFont="1" applyFill="1" applyBorder="1" applyAlignment="1">
      <alignment horizontal="center" vertical="center"/>
    </xf>
    <xf numFmtId="0" fontId="141" fillId="33" borderId="99" xfId="0" applyFont="1" applyFill="1" applyBorder="1" applyAlignment="1">
      <alignment horizontal="center" vertical="center"/>
    </xf>
    <xf numFmtId="0" fontId="130" fillId="33" borderId="48" xfId="0" applyFont="1" applyFill="1" applyBorder="1" applyAlignment="1">
      <alignment horizontal="right" vertical="center"/>
    </xf>
    <xf numFmtId="0" fontId="130" fillId="33" borderId="46" xfId="0" applyFont="1" applyFill="1" applyBorder="1" applyAlignment="1">
      <alignment horizontal="right" vertical="center"/>
    </xf>
    <xf numFmtId="0" fontId="129" fillId="33" borderId="44" xfId="0" applyFont="1" applyFill="1" applyBorder="1" applyAlignment="1">
      <alignment horizontal="right" vertical="center"/>
    </xf>
    <xf numFmtId="0" fontId="129" fillId="33" borderId="45" xfId="0" applyFont="1" applyFill="1" applyBorder="1" applyAlignment="1">
      <alignment horizontal="right" vertical="center"/>
    </xf>
    <xf numFmtId="0" fontId="129" fillId="33" borderId="46" xfId="0" applyFont="1" applyFill="1" applyBorder="1" applyAlignment="1">
      <alignment horizontal="right" vertical="center"/>
    </xf>
    <xf numFmtId="0" fontId="133" fillId="33" borderId="0" xfId="0" applyFont="1" applyFill="1" applyBorder="1" applyAlignment="1">
      <alignment horizontal="left" vertical="center"/>
    </xf>
    <xf numFmtId="0" fontId="129" fillId="33" borderId="108" xfId="0" applyFont="1" applyFill="1" applyBorder="1" applyAlignment="1">
      <alignment horizontal="right" vertical="center"/>
    </xf>
    <xf numFmtId="0" fontId="129" fillId="33" borderId="130" xfId="0" applyFont="1" applyFill="1" applyBorder="1" applyAlignment="1">
      <alignment horizontal="right" vertical="center"/>
    </xf>
    <xf numFmtId="0" fontId="129" fillId="33" borderId="19" xfId="0" applyFont="1" applyFill="1" applyBorder="1" applyAlignment="1">
      <alignment horizontal="right" vertical="center"/>
    </xf>
    <xf numFmtId="0" fontId="129" fillId="33" borderId="97" xfId="0" applyFont="1" applyFill="1" applyBorder="1" applyAlignment="1">
      <alignment horizontal="right" vertical="center"/>
    </xf>
    <xf numFmtId="0" fontId="129" fillId="33" borderId="98" xfId="0" applyFont="1" applyFill="1" applyBorder="1" applyAlignment="1">
      <alignment horizontal="right" vertical="center"/>
    </xf>
    <xf numFmtId="0" fontId="129" fillId="33" borderId="18" xfId="0" applyFont="1" applyFill="1" applyBorder="1" applyAlignment="1">
      <alignment horizontal="left" vertical="center"/>
    </xf>
    <xf numFmtId="0" fontId="129" fillId="33" borderId="19" xfId="0" applyFont="1" applyFill="1" applyBorder="1" applyAlignment="1">
      <alignment horizontal="left" vertical="center"/>
    </xf>
    <xf numFmtId="0" fontId="141" fillId="33" borderId="97" xfId="0" applyFont="1" applyFill="1" applyBorder="1" applyAlignment="1">
      <alignment horizontal="right" vertical="center"/>
    </xf>
    <xf numFmtId="0" fontId="141" fillId="33" borderId="98" xfId="0" applyFont="1" applyFill="1" applyBorder="1" applyAlignment="1">
      <alignment horizontal="right" vertical="center"/>
    </xf>
    <xf numFmtId="0" fontId="141" fillId="33" borderId="108" xfId="0" applyFont="1" applyFill="1" applyBorder="1" applyAlignment="1">
      <alignment horizontal="right" vertical="center"/>
    </xf>
    <xf numFmtId="0" fontId="141" fillId="33" borderId="99" xfId="0" applyFont="1" applyFill="1" applyBorder="1" applyAlignment="1">
      <alignment horizontal="right" vertical="center"/>
    </xf>
    <xf numFmtId="0" fontId="141" fillId="33" borderId="130" xfId="0" applyFont="1" applyFill="1" applyBorder="1" applyAlignment="1">
      <alignment horizontal="right" vertical="center"/>
    </xf>
    <xf numFmtId="0" fontId="129" fillId="33" borderId="128" xfId="0" applyFont="1" applyFill="1" applyBorder="1" applyAlignment="1">
      <alignment horizontal="right" vertical="center"/>
    </xf>
    <xf numFmtId="0" fontId="129" fillId="33" borderId="36" xfId="0" applyFont="1" applyFill="1" applyBorder="1" applyAlignment="1">
      <alignment horizontal="right" vertical="center"/>
    </xf>
    <xf numFmtId="0" fontId="129" fillId="33" borderId="27" xfId="0" applyFont="1" applyFill="1" applyBorder="1" applyAlignment="1">
      <alignment horizontal="right" vertical="center"/>
    </xf>
    <xf numFmtId="0" fontId="129" fillId="33" borderId="24" xfId="0" applyFont="1" applyFill="1" applyBorder="1" applyAlignment="1">
      <alignment horizontal="right" vertical="center"/>
    </xf>
    <xf numFmtId="0" fontId="129" fillId="33" borderId="129" xfId="0" applyFont="1" applyFill="1" applyBorder="1" applyAlignment="1">
      <alignment horizontal="right" vertical="center"/>
    </xf>
    <xf numFmtId="0" fontId="161" fillId="33" borderId="0" xfId="0" applyFont="1" applyFill="1" applyAlignment="1">
      <alignment vertical="center"/>
    </xf>
    <xf numFmtId="0" fontId="129" fillId="33" borderId="0" xfId="0" applyFont="1" applyFill="1" applyAlignment="1">
      <alignment horizontal="right" vertical="center"/>
    </xf>
    <xf numFmtId="0" fontId="134" fillId="33" borderId="0" xfId="0" applyFont="1" applyFill="1" applyAlignment="1">
      <alignment vertical="center"/>
    </xf>
    <xf numFmtId="0" fontId="132" fillId="33" borderId="0" xfId="0" applyFont="1" applyFill="1" applyAlignment="1">
      <alignment vertical="center"/>
    </xf>
    <xf numFmtId="0" fontId="132" fillId="33" borderId="0" xfId="0" applyFont="1" applyFill="1" applyBorder="1" applyAlignment="1">
      <alignment vertical="center"/>
    </xf>
    <xf numFmtId="0" fontId="130" fillId="33" borderId="0" xfId="0" applyFont="1" applyFill="1" applyBorder="1" applyAlignment="1">
      <alignment horizontal="right" vertical="center"/>
    </xf>
    <xf numFmtId="0" fontId="128" fillId="33" borderId="0" xfId="0" applyFont="1" applyFill="1" applyAlignment="1">
      <alignment vertical="center"/>
    </xf>
    <xf numFmtId="0" fontId="128" fillId="33" borderId="0" xfId="0" applyFont="1" applyFill="1" applyAlignment="1">
      <alignment horizontal="left" vertical="center"/>
    </xf>
    <xf numFmtId="0" fontId="6" fillId="33" borderId="0" xfId="0" applyFont="1" applyFill="1" applyAlignment="1">
      <alignment/>
    </xf>
    <xf numFmtId="0" fontId="5" fillId="33" borderId="0" xfId="0" applyFont="1" applyFill="1" applyAlignment="1">
      <alignment vertical="center" wrapText="1"/>
    </xf>
    <xf numFmtId="0" fontId="149" fillId="33" borderId="102" xfId="0" applyFont="1" applyFill="1" applyBorder="1" applyAlignment="1">
      <alignment horizontal="right" vertical="center"/>
    </xf>
    <xf numFmtId="0" fontId="137" fillId="33" borderId="34" xfId="0" applyFont="1" applyFill="1" applyBorder="1" applyAlignment="1">
      <alignment horizontal="center" vertical="center"/>
    </xf>
    <xf numFmtId="0" fontId="80" fillId="33" borderId="0" xfId="0" applyFont="1" applyFill="1" applyAlignment="1">
      <alignment vertical="center"/>
    </xf>
    <xf numFmtId="0" fontId="179" fillId="33" borderId="0" xfId="0" applyFont="1" applyFill="1" applyBorder="1" applyAlignment="1">
      <alignment horizontal="center"/>
    </xf>
    <xf numFmtId="0" fontId="98" fillId="33" borderId="0" xfId="0" applyFont="1" applyFill="1" applyAlignment="1">
      <alignment vertical="center"/>
    </xf>
    <xf numFmtId="0" fontId="6" fillId="33" borderId="0" xfId="0" applyFont="1" applyFill="1" applyBorder="1" applyAlignment="1">
      <alignment/>
    </xf>
    <xf numFmtId="0" fontId="6" fillId="33" borderId="0" xfId="0" applyFont="1" applyFill="1" applyBorder="1" applyAlignment="1">
      <alignment horizontal="center"/>
    </xf>
    <xf numFmtId="0" fontId="13" fillId="33" borderId="0" xfId="0" applyFont="1" applyFill="1" applyAlignment="1">
      <alignment/>
    </xf>
    <xf numFmtId="0" fontId="13" fillId="33" borderId="0" xfId="0" applyFont="1" applyFill="1" applyBorder="1" applyAlignment="1">
      <alignment wrapText="1"/>
    </xf>
    <xf numFmtId="0" fontId="13" fillId="33" borderId="34" xfId="0" applyFont="1" applyFill="1" applyBorder="1" applyAlignment="1">
      <alignment vertical="center"/>
    </xf>
    <xf numFmtId="0" fontId="13" fillId="33" borderId="34"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wrapText="1"/>
    </xf>
    <xf numFmtId="0" fontId="6" fillId="33" borderId="0" xfId="0" applyFont="1" applyFill="1" applyAlignment="1">
      <alignment/>
    </xf>
    <xf numFmtId="0" fontId="161" fillId="33" borderId="0" xfId="0" applyFont="1" applyFill="1" applyBorder="1" applyAlignment="1">
      <alignment horizontal="left"/>
    </xf>
    <xf numFmtId="0" fontId="6" fillId="33" borderId="0" xfId="0" applyFont="1" applyFill="1" applyBorder="1" applyAlignment="1">
      <alignment horizontal="center" wrapText="1"/>
    </xf>
    <xf numFmtId="0" fontId="99" fillId="33" borderId="0" xfId="0" applyFont="1" applyFill="1" applyBorder="1" applyAlignment="1">
      <alignment horizontal="right" vertical="center" wrapText="1"/>
    </xf>
    <xf numFmtId="0" fontId="99" fillId="33" borderId="0" xfId="0" applyFont="1" applyFill="1" applyBorder="1" applyAlignment="1">
      <alignment/>
    </xf>
    <xf numFmtId="0" fontId="99"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175" fillId="33" borderId="0" xfId="0" applyFont="1" applyFill="1" applyBorder="1" applyAlignment="1">
      <alignment horizontal="left" vertical="center" indent="3"/>
    </xf>
    <xf numFmtId="165" fontId="130" fillId="33" borderId="32" xfId="0" applyNumberFormat="1" applyFont="1" applyFill="1" applyBorder="1" applyAlignment="1">
      <alignment horizontal="center" vertical="center"/>
    </xf>
    <xf numFmtId="165" fontId="130" fillId="33" borderId="10" xfId="0" applyNumberFormat="1" applyFont="1" applyFill="1" applyBorder="1" applyAlignment="1">
      <alignment horizontal="center" vertical="center"/>
    </xf>
    <xf numFmtId="165" fontId="130" fillId="33" borderId="90" xfId="0" applyNumberFormat="1" applyFont="1" applyFill="1" applyBorder="1" applyAlignment="1">
      <alignment horizontal="center" vertical="center"/>
    </xf>
    <xf numFmtId="165" fontId="130" fillId="33" borderId="77" xfId="0" applyNumberFormat="1" applyFont="1" applyFill="1" applyBorder="1" applyAlignment="1">
      <alignment horizontal="center" vertical="center"/>
    </xf>
    <xf numFmtId="0" fontId="128" fillId="33" borderId="0" xfId="0" applyFont="1" applyFill="1" applyAlignment="1">
      <alignment vertical="top"/>
    </xf>
    <xf numFmtId="0" fontId="129" fillId="33" borderId="134" xfId="0" applyFont="1" applyFill="1" applyBorder="1" applyAlignment="1">
      <alignment horizontal="center" vertical="center"/>
    </xf>
    <xf numFmtId="0" fontId="178" fillId="33" borderId="135" xfId="0" applyFont="1" applyFill="1" applyBorder="1" applyAlignment="1">
      <alignment vertical="center"/>
    </xf>
    <xf numFmtId="0" fontId="178" fillId="33" borderId="135" xfId="0" applyFont="1" applyFill="1" applyBorder="1" applyAlignment="1">
      <alignment vertical="center" wrapText="1"/>
    </xf>
    <xf numFmtId="0" fontId="178" fillId="33" borderId="136" xfId="0" applyFont="1" applyFill="1" applyBorder="1" applyAlignment="1">
      <alignment vertical="center"/>
    </xf>
    <xf numFmtId="0" fontId="132" fillId="33" borderId="91" xfId="0" applyFont="1" applyFill="1" applyBorder="1" applyAlignment="1">
      <alignment vertical="center" wrapText="1"/>
    </xf>
    <xf numFmtId="0" fontId="132" fillId="33" borderId="15" xfId="0" applyFont="1" applyFill="1" applyBorder="1" applyAlignment="1">
      <alignment vertical="center" wrapText="1"/>
    </xf>
    <xf numFmtId="0" fontId="130" fillId="33" borderId="14" xfId="0" applyFont="1" applyFill="1" applyBorder="1" applyAlignment="1">
      <alignment horizontal="center" vertical="center" wrapText="1"/>
    </xf>
    <xf numFmtId="0" fontId="130" fillId="33" borderId="125" xfId="0" applyFont="1" applyFill="1" applyBorder="1" applyAlignment="1">
      <alignment horizontal="center" vertical="center" wrapText="1"/>
    </xf>
    <xf numFmtId="0" fontId="130" fillId="33" borderId="0" xfId="0" applyFont="1" applyFill="1" applyBorder="1" applyAlignment="1">
      <alignment horizontal="center" vertical="center" wrapText="1"/>
    </xf>
    <xf numFmtId="0" fontId="130" fillId="33" borderId="15" xfId="0" applyFont="1" applyFill="1" applyBorder="1" applyAlignment="1">
      <alignment horizontal="center" vertical="center" wrapText="1"/>
    </xf>
    <xf numFmtId="1" fontId="130" fillId="33" borderId="32" xfId="56" applyNumberFormat="1" applyFont="1" applyFill="1" applyBorder="1" applyAlignment="1">
      <alignment horizontal="left" vertical="center"/>
      <protection/>
    </xf>
    <xf numFmtId="0" fontId="19" fillId="33" borderId="0" xfId="0" applyFont="1" applyFill="1" applyBorder="1" applyAlignment="1">
      <alignment horizontal="right" vertical="center"/>
    </xf>
    <xf numFmtId="0" fontId="175" fillId="33" borderId="0" xfId="0" applyFont="1" applyFill="1" applyBorder="1" applyAlignment="1">
      <alignment horizontal="left" vertical="center"/>
    </xf>
    <xf numFmtId="0" fontId="150" fillId="33" borderId="0" xfId="0" applyFont="1" applyFill="1" applyBorder="1" applyAlignment="1">
      <alignment horizontal="center" vertical="center"/>
    </xf>
    <xf numFmtId="0" fontId="130" fillId="33" borderId="37" xfId="0" applyFont="1" applyFill="1" applyBorder="1" applyAlignment="1">
      <alignment vertical="center"/>
    </xf>
    <xf numFmtId="0" fontId="129" fillId="33" borderId="34" xfId="0" applyFont="1" applyFill="1" applyBorder="1" applyAlignment="1">
      <alignment vertical="center"/>
    </xf>
    <xf numFmtId="0" fontId="130" fillId="33" borderId="64" xfId="0" applyFont="1" applyFill="1" applyBorder="1" applyAlignment="1">
      <alignment vertical="center"/>
    </xf>
    <xf numFmtId="0" fontId="129" fillId="33" borderId="137" xfId="0" applyFont="1" applyFill="1" applyBorder="1" applyAlignment="1">
      <alignment vertical="center"/>
    </xf>
    <xf numFmtId="0" fontId="129" fillId="33" borderId="78" xfId="0" applyFont="1" applyFill="1" applyBorder="1" applyAlignment="1">
      <alignment vertical="center"/>
    </xf>
    <xf numFmtId="0" fontId="130" fillId="33" borderId="138" xfId="0" applyFont="1" applyFill="1" applyBorder="1" applyAlignment="1">
      <alignment vertical="center"/>
    </xf>
    <xf numFmtId="2" fontId="130" fillId="33" borderId="139" xfId="0" applyNumberFormat="1" applyFont="1" applyFill="1" applyBorder="1" applyAlignment="1">
      <alignment horizontal="right" vertical="center" indent="1"/>
    </xf>
    <xf numFmtId="2" fontId="130" fillId="33" borderId="140" xfId="0" applyNumberFormat="1" applyFont="1" applyFill="1" applyBorder="1" applyAlignment="1">
      <alignment horizontal="right" vertical="center" indent="1"/>
    </xf>
    <xf numFmtId="1" fontId="130" fillId="33" borderId="35" xfId="56" applyNumberFormat="1" applyFont="1" applyFill="1" applyBorder="1" applyAlignment="1">
      <alignment horizontal="left" vertical="center"/>
      <protection/>
    </xf>
    <xf numFmtId="1" fontId="130" fillId="33" borderId="35" xfId="56" applyNumberFormat="1" applyFont="1" applyFill="1" applyBorder="1" applyAlignment="1" quotePrefix="1">
      <alignment horizontal="left" vertical="center"/>
      <protection/>
    </xf>
    <xf numFmtId="0" fontId="128" fillId="33" borderId="0" xfId="0" applyFont="1" applyFill="1" applyAlignment="1">
      <alignment horizontal="left" vertical="center"/>
    </xf>
    <xf numFmtId="0" fontId="153" fillId="33" borderId="141" xfId="0" applyFont="1" applyFill="1" applyBorder="1" applyAlignment="1">
      <alignment horizontal="center" vertical="center"/>
    </xf>
    <xf numFmtId="0" fontId="153" fillId="33" borderId="142" xfId="0" applyFont="1" applyFill="1" applyBorder="1" applyAlignment="1">
      <alignment horizontal="center" vertical="center"/>
    </xf>
    <xf numFmtId="0" fontId="153" fillId="33" borderId="143" xfId="0" applyFont="1" applyFill="1" applyBorder="1" applyAlignment="1">
      <alignment horizontal="center" vertical="center"/>
    </xf>
    <xf numFmtId="0" fontId="12" fillId="33" borderId="144" xfId="0" applyFont="1" applyFill="1" applyBorder="1" applyAlignment="1">
      <alignment vertical="center" wrapText="1"/>
    </xf>
    <xf numFmtId="0" fontId="12" fillId="33" borderId="145" xfId="0" applyFont="1" applyFill="1" applyBorder="1" applyAlignment="1">
      <alignment horizontal="center" vertical="center" textRotation="90" shrinkToFit="1"/>
    </xf>
    <xf numFmtId="0" fontId="180" fillId="33" borderId="0" xfId="0" applyFont="1" applyFill="1" applyBorder="1" applyAlignment="1">
      <alignment vertical="center" wrapText="1"/>
    </xf>
    <xf numFmtId="0" fontId="6" fillId="33" borderId="34" xfId="0" applyFont="1" applyFill="1" applyBorder="1" applyAlignment="1">
      <alignment vertical="center" wrapText="1"/>
    </xf>
    <xf numFmtId="0" fontId="6" fillId="33" borderId="34" xfId="0" applyFont="1" applyFill="1" applyBorder="1" applyAlignment="1">
      <alignment horizontal="center" vertical="center" wrapText="1"/>
    </xf>
    <xf numFmtId="0" fontId="6" fillId="33" borderId="34" xfId="0" applyFont="1" applyFill="1" applyBorder="1" applyAlignment="1">
      <alignment vertical="center"/>
    </xf>
    <xf numFmtId="0" fontId="6" fillId="33" borderId="34" xfId="0" applyFont="1" applyFill="1" applyBorder="1" applyAlignment="1" applyProtection="1">
      <alignment vertical="center" wrapText="1"/>
      <protection/>
    </xf>
    <xf numFmtId="170" fontId="6" fillId="33" borderId="34" xfId="0" applyNumberFormat="1" applyFont="1" applyFill="1" applyBorder="1" applyAlignment="1" applyProtection="1">
      <alignment vertical="center"/>
      <protection/>
    </xf>
    <xf numFmtId="0" fontId="6" fillId="33" borderId="34" xfId="0" applyFont="1" applyFill="1" applyBorder="1" applyAlignment="1" applyProtection="1">
      <alignment horizontal="center" vertical="center" wrapText="1"/>
      <protection/>
    </xf>
    <xf numFmtId="0" fontId="6" fillId="33" borderId="34" xfId="0" applyFont="1" applyFill="1" applyBorder="1" applyAlignment="1">
      <alignment horizontal="center" vertical="center"/>
    </xf>
    <xf numFmtId="170" fontId="6" fillId="33" borderId="34" xfId="0" applyNumberFormat="1" applyFont="1" applyFill="1" applyBorder="1" applyAlignment="1">
      <alignment vertical="center"/>
    </xf>
    <xf numFmtId="20" fontId="6" fillId="33" borderId="34" xfId="0" applyNumberFormat="1" applyFont="1" applyFill="1" applyBorder="1" applyAlignment="1">
      <alignment vertical="center"/>
    </xf>
    <xf numFmtId="20" fontId="6" fillId="33" borderId="34" xfId="0" applyNumberFormat="1" applyFont="1" applyFill="1" applyBorder="1" applyAlignment="1">
      <alignment horizontal="center" vertical="center"/>
    </xf>
    <xf numFmtId="0" fontId="6" fillId="33" borderId="40" xfId="0" applyFont="1" applyFill="1" applyBorder="1" applyAlignment="1">
      <alignment vertical="center" wrapText="1"/>
    </xf>
    <xf numFmtId="0" fontId="6" fillId="33" borderId="40" xfId="0" applyFont="1" applyFill="1" applyBorder="1" applyAlignment="1">
      <alignment horizontal="center" vertical="center" wrapText="1"/>
    </xf>
    <xf numFmtId="0" fontId="100" fillId="33" borderId="36" xfId="0" applyFont="1" applyFill="1" applyBorder="1" applyAlignment="1">
      <alignment horizontal="center" vertical="center" wrapText="1"/>
    </xf>
    <xf numFmtId="0" fontId="6" fillId="33" borderId="40" xfId="0" applyFont="1" applyFill="1" applyBorder="1" applyAlignment="1" applyProtection="1">
      <alignment vertical="center" wrapText="1"/>
      <protection/>
    </xf>
    <xf numFmtId="170" fontId="6" fillId="33" borderId="40" xfId="0" applyNumberFormat="1" applyFont="1" applyFill="1" applyBorder="1" applyAlignment="1" applyProtection="1">
      <alignment vertical="center"/>
      <protection/>
    </xf>
    <xf numFmtId="0" fontId="6" fillId="33" borderId="40" xfId="0" applyFont="1" applyFill="1" applyBorder="1" applyAlignment="1" applyProtection="1">
      <alignment horizontal="center" vertical="center" wrapText="1"/>
      <protection/>
    </xf>
    <xf numFmtId="0" fontId="6" fillId="33" borderId="36" xfId="0" applyFont="1" applyFill="1" applyBorder="1" applyAlignment="1">
      <alignment vertical="center"/>
    </xf>
    <xf numFmtId="0" fontId="6" fillId="33" borderId="36" xfId="0" applyFont="1" applyFill="1" applyBorder="1" applyAlignment="1">
      <alignment horizontal="right" vertical="center"/>
    </xf>
    <xf numFmtId="0" fontId="99" fillId="33" borderId="36" xfId="0" applyFont="1" applyFill="1" applyBorder="1" applyAlignment="1">
      <alignment horizontal="right" vertical="center"/>
    </xf>
    <xf numFmtId="0" fontId="6" fillId="33" borderId="36" xfId="0" applyFont="1" applyFill="1" applyBorder="1" applyAlignment="1">
      <alignment horizontal="center" vertical="center" wrapText="1"/>
    </xf>
    <xf numFmtId="170" fontId="6" fillId="33" borderId="40" xfId="0" applyNumberFormat="1" applyFont="1" applyFill="1" applyBorder="1" applyAlignment="1">
      <alignment vertical="center"/>
    </xf>
    <xf numFmtId="0" fontId="99" fillId="33" borderId="36" xfId="0" applyFont="1" applyFill="1" applyBorder="1" applyAlignment="1" applyProtection="1">
      <alignment horizontal="center" vertical="center" wrapText="1"/>
      <protection/>
    </xf>
    <xf numFmtId="20" fontId="6" fillId="33" borderId="40" xfId="0" applyNumberFormat="1" applyFont="1" applyFill="1" applyBorder="1" applyAlignment="1">
      <alignment vertical="center"/>
    </xf>
    <xf numFmtId="0" fontId="99" fillId="33" borderId="36" xfId="0" applyFont="1" applyFill="1" applyBorder="1" applyAlignment="1">
      <alignment horizontal="center" vertical="center" wrapText="1"/>
    </xf>
    <xf numFmtId="0" fontId="6" fillId="33" borderId="40" xfId="0" applyFont="1" applyFill="1" applyBorder="1" applyAlignment="1">
      <alignment vertical="center"/>
    </xf>
    <xf numFmtId="0" fontId="6" fillId="33" borderId="40" xfId="0" applyFont="1" applyFill="1" applyBorder="1" applyAlignment="1">
      <alignment horizontal="center" vertical="center"/>
    </xf>
    <xf numFmtId="0" fontId="99" fillId="33" borderId="36" xfId="0" applyFont="1" applyFill="1" applyBorder="1" applyAlignment="1">
      <alignment horizontal="center" vertical="center"/>
    </xf>
    <xf numFmtId="0" fontId="99" fillId="33" borderId="36" xfId="0" applyFont="1" applyFill="1" applyBorder="1" applyAlignment="1">
      <alignment vertical="center" wrapText="1"/>
    </xf>
    <xf numFmtId="0" fontId="143" fillId="33" borderId="20" xfId="56" applyFont="1" applyFill="1" applyBorder="1" applyAlignment="1">
      <alignment horizontal="center" vertical="top"/>
      <protection/>
    </xf>
    <xf numFmtId="0" fontId="140" fillId="33" borderId="37" xfId="56" applyFont="1" applyFill="1" applyBorder="1" applyAlignment="1">
      <alignment horizontal="left" vertical="center"/>
      <protection/>
    </xf>
    <xf numFmtId="0" fontId="140" fillId="33" borderId="23" xfId="56" applyFont="1" applyFill="1" applyBorder="1" applyAlignment="1">
      <alignment horizontal="left" vertical="center"/>
      <protection/>
    </xf>
    <xf numFmtId="0" fontId="140" fillId="33" borderId="38" xfId="56" applyFont="1" applyFill="1" applyBorder="1" applyAlignment="1">
      <alignment horizontal="left" vertical="center"/>
      <protection/>
    </xf>
    <xf numFmtId="0" fontId="140" fillId="33" borderId="37" xfId="56" applyFont="1" applyFill="1" applyBorder="1" applyAlignment="1">
      <alignment horizontal="left" vertical="center" wrapText="1"/>
      <protection/>
    </xf>
    <xf numFmtId="0" fontId="140" fillId="33" borderId="38" xfId="56" applyFont="1" applyFill="1" applyBorder="1" applyAlignment="1">
      <alignment horizontal="left" vertical="center" wrapText="1"/>
      <protection/>
    </xf>
    <xf numFmtId="0" fontId="133" fillId="33" borderId="34" xfId="56" applyFont="1" applyFill="1" applyBorder="1" applyAlignment="1">
      <alignment horizontal="center" vertical="center"/>
      <protection/>
    </xf>
    <xf numFmtId="0" fontId="139" fillId="33" borderId="34" xfId="56" applyFont="1" applyFill="1" applyBorder="1" applyAlignment="1">
      <alignment horizontal="center" vertical="center"/>
      <protection/>
    </xf>
    <xf numFmtId="0" fontId="133" fillId="33" borderId="0" xfId="56" applyFont="1" applyFill="1" applyBorder="1" applyAlignment="1">
      <alignment horizontal="left" vertical="center" wrapText="1"/>
      <protection/>
    </xf>
    <xf numFmtId="0" fontId="133" fillId="33" borderId="125" xfId="56" applyFont="1" applyFill="1" applyBorder="1" applyAlignment="1">
      <alignment horizontal="left" vertical="center" wrapText="1"/>
      <protection/>
    </xf>
    <xf numFmtId="0" fontId="159" fillId="33" borderId="20" xfId="57" applyFont="1" applyFill="1" applyBorder="1" applyAlignment="1">
      <alignment horizontal="left"/>
      <protection/>
    </xf>
    <xf numFmtId="0" fontId="159" fillId="33" borderId="0" xfId="57" applyFont="1" applyFill="1" applyBorder="1" applyAlignment="1">
      <alignment horizontal="left"/>
      <protection/>
    </xf>
    <xf numFmtId="0" fontId="159" fillId="33" borderId="20" xfId="57" applyFont="1" applyFill="1" applyBorder="1" applyAlignment="1">
      <alignment horizontal="left" vertical="center"/>
      <protection/>
    </xf>
    <xf numFmtId="0" fontId="159" fillId="33" borderId="0" xfId="57" applyFont="1" applyFill="1" applyBorder="1" applyAlignment="1">
      <alignment horizontal="left" vertical="center"/>
      <protection/>
    </xf>
    <xf numFmtId="0" fontId="150" fillId="33" borderId="22" xfId="56" applyFont="1" applyFill="1" applyBorder="1" applyAlignment="1">
      <alignment horizontal="center" vertical="center"/>
      <protection/>
    </xf>
    <xf numFmtId="0" fontId="133" fillId="33" borderId="103" xfId="56" applyFont="1" applyFill="1" applyBorder="1" applyAlignment="1">
      <alignment horizontal="center" vertical="center"/>
      <protection/>
    </xf>
    <xf numFmtId="0" fontId="145" fillId="33" borderId="37" xfId="56" applyFont="1" applyFill="1" applyBorder="1" applyAlignment="1">
      <alignment horizontal="left" vertical="center" wrapText="1"/>
      <protection/>
    </xf>
    <xf numFmtId="0" fontId="145" fillId="33" borderId="23" xfId="56" applyFont="1" applyFill="1" applyBorder="1" applyAlignment="1">
      <alignment horizontal="left" vertical="center" wrapText="1"/>
      <protection/>
    </xf>
    <xf numFmtId="0" fontId="145" fillId="33" borderId="38" xfId="56" applyFont="1" applyFill="1" applyBorder="1" applyAlignment="1">
      <alignment horizontal="left" vertical="center" wrapText="1"/>
      <protection/>
    </xf>
    <xf numFmtId="0" fontId="158" fillId="33" borderId="0" xfId="56" applyFont="1" applyFill="1" applyBorder="1" applyAlignment="1">
      <alignment horizontal="center" vertical="center"/>
      <protection/>
    </xf>
    <xf numFmtId="0" fontId="157" fillId="33" borderId="0" xfId="56" applyFont="1" applyFill="1" applyAlignment="1">
      <alignment horizontal="center"/>
      <protection/>
    </xf>
    <xf numFmtId="0" fontId="139" fillId="33" borderId="75" xfId="56" applyFont="1" applyFill="1" applyBorder="1" applyAlignment="1">
      <alignment horizontal="center" vertical="center"/>
      <protection/>
    </xf>
    <xf numFmtId="0" fontId="139" fillId="33" borderId="40" xfId="56" applyFont="1" applyFill="1" applyBorder="1" applyAlignment="1">
      <alignment horizontal="center" vertical="center"/>
      <protection/>
    </xf>
    <xf numFmtId="0" fontId="139" fillId="33" borderId="34" xfId="56" applyFont="1" applyFill="1" applyBorder="1" applyAlignment="1">
      <alignment horizontal="center" vertical="center" wrapText="1"/>
      <protection/>
    </xf>
    <xf numFmtId="0" fontId="160" fillId="33" borderId="0" xfId="56" applyFont="1" applyFill="1" applyBorder="1" applyAlignment="1">
      <alignment horizontal="right" vertical="center"/>
      <protection/>
    </xf>
    <xf numFmtId="0" fontId="160" fillId="33" borderId="0" xfId="56" applyFont="1" applyFill="1" applyAlignment="1">
      <alignment horizontal="right" vertical="center"/>
      <protection/>
    </xf>
    <xf numFmtId="0" fontId="158" fillId="33" borderId="37" xfId="56" applyFont="1" applyFill="1" applyBorder="1" applyAlignment="1">
      <alignment horizontal="center" vertical="center"/>
      <protection/>
    </xf>
    <xf numFmtId="0" fontId="158" fillId="33" borderId="23" xfId="56" applyFont="1" applyFill="1" applyBorder="1" applyAlignment="1">
      <alignment horizontal="center" vertical="center"/>
      <protection/>
    </xf>
    <xf numFmtId="0" fontId="158" fillId="33" borderId="38" xfId="56" applyFont="1" applyFill="1" applyBorder="1" applyAlignment="1">
      <alignment horizontal="center" vertical="center"/>
      <protection/>
    </xf>
    <xf numFmtId="0" fontId="160" fillId="33" borderId="125" xfId="56" applyFont="1" applyFill="1" applyBorder="1" applyAlignment="1">
      <alignment horizontal="right" vertical="center"/>
      <protection/>
    </xf>
    <xf numFmtId="0" fontId="181" fillId="33" borderId="37" xfId="57" applyFont="1" applyFill="1" applyBorder="1" applyAlignment="1">
      <alignment horizontal="center" vertical="center"/>
      <protection/>
    </xf>
    <xf numFmtId="0" fontId="181" fillId="33" borderId="38" xfId="57" applyFont="1" applyFill="1" applyBorder="1" applyAlignment="1">
      <alignment horizontal="center" vertical="center"/>
      <protection/>
    </xf>
    <xf numFmtId="0" fontId="160" fillId="33" borderId="102" xfId="57" applyFont="1" applyFill="1" applyBorder="1" applyAlignment="1">
      <alignment horizontal="right" vertical="center"/>
      <protection/>
    </xf>
    <xf numFmtId="0" fontId="160" fillId="33" borderId="0" xfId="57" applyFont="1" applyFill="1" applyAlignment="1">
      <alignment horizontal="right" vertical="center"/>
      <protection/>
    </xf>
    <xf numFmtId="0" fontId="139" fillId="33" borderId="37" xfId="56" applyFont="1" applyFill="1" applyBorder="1" applyAlignment="1">
      <alignment horizontal="center" vertical="center" wrapText="1"/>
      <protection/>
    </xf>
    <xf numFmtId="0" fontId="139" fillId="33" borderId="38" xfId="56" applyFont="1" applyFill="1" applyBorder="1" applyAlignment="1">
      <alignment horizontal="center" vertical="center" wrapText="1"/>
      <protection/>
    </xf>
    <xf numFmtId="0" fontId="139" fillId="33" borderId="23" xfId="56" applyFont="1" applyFill="1" applyBorder="1" applyAlignment="1">
      <alignment horizontal="center" vertical="center" wrapText="1"/>
      <protection/>
    </xf>
    <xf numFmtId="0" fontId="139" fillId="33" borderId="122" xfId="56" applyFont="1" applyFill="1" applyBorder="1" applyAlignment="1">
      <alignment horizontal="center" vertical="center" wrapText="1"/>
      <protection/>
    </xf>
    <xf numFmtId="0" fontId="139" fillId="33" borderId="20" xfId="56" applyFont="1" applyFill="1" applyBorder="1" applyAlignment="1">
      <alignment horizontal="center" vertical="center" wrapText="1"/>
      <protection/>
    </xf>
    <xf numFmtId="0" fontId="139" fillId="33" borderId="74" xfId="56" applyFont="1" applyFill="1" applyBorder="1" applyAlignment="1">
      <alignment horizontal="center" vertical="center" wrapText="1"/>
      <protection/>
    </xf>
    <xf numFmtId="0" fontId="139" fillId="33" borderId="43" xfId="56" applyFont="1" applyFill="1" applyBorder="1" applyAlignment="1">
      <alignment horizontal="center" vertical="center" wrapText="1"/>
      <protection/>
    </xf>
    <xf numFmtId="0" fontId="139" fillId="33" borderId="22" xfId="56" applyFont="1" applyFill="1" applyBorder="1" applyAlignment="1">
      <alignment horizontal="center" vertical="center" wrapText="1"/>
      <protection/>
    </xf>
    <xf numFmtId="0" fontId="139" fillId="33" borderId="42" xfId="56" applyFont="1" applyFill="1" applyBorder="1" applyAlignment="1">
      <alignment horizontal="center" vertical="center" wrapText="1"/>
      <protection/>
    </xf>
    <xf numFmtId="0" fontId="180" fillId="33" borderId="25" xfId="0" applyFont="1" applyFill="1" applyBorder="1" applyAlignment="1">
      <alignment horizontal="left" vertical="center" wrapText="1"/>
    </xf>
    <xf numFmtId="0" fontId="180" fillId="33" borderId="133" xfId="0" applyFont="1" applyFill="1" applyBorder="1" applyAlignment="1">
      <alignment horizontal="left" vertical="center" wrapText="1"/>
    </xf>
    <xf numFmtId="0" fontId="180" fillId="33" borderId="26" xfId="0" applyFont="1" applyFill="1" applyBorder="1" applyAlignment="1">
      <alignment horizontal="left" vertical="center" wrapText="1"/>
    </xf>
    <xf numFmtId="0" fontId="180" fillId="33" borderId="14" xfId="0" applyFont="1" applyFill="1" applyBorder="1" applyAlignment="1">
      <alignment horizontal="left" vertical="center" wrapText="1"/>
    </xf>
    <xf numFmtId="0" fontId="180" fillId="33" borderId="0" xfId="0" applyFont="1" applyFill="1" applyBorder="1" applyAlignment="1">
      <alignment horizontal="left" vertical="center" wrapText="1"/>
    </xf>
    <xf numFmtId="0" fontId="180" fillId="33" borderId="15" xfId="0" applyFont="1" applyFill="1" applyBorder="1" applyAlignment="1">
      <alignment horizontal="left" vertical="center" wrapText="1"/>
    </xf>
    <xf numFmtId="0" fontId="180" fillId="33" borderId="21" xfId="0" applyFont="1" applyFill="1" applyBorder="1" applyAlignment="1">
      <alignment horizontal="left" vertical="center" wrapText="1"/>
    </xf>
    <xf numFmtId="0" fontId="180" fillId="33" borderId="16" xfId="0" applyFont="1" applyFill="1" applyBorder="1" applyAlignment="1">
      <alignment horizontal="left" vertical="center" wrapText="1"/>
    </xf>
    <xf numFmtId="0" fontId="180" fillId="33" borderId="12" xfId="0" applyFont="1" applyFill="1" applyBorder="1" applyAlignment="1">
      <alignment horizontal="left" vertical="center" wrapText="1"/>
    </xf>
    <xf numFmtId="0" fontId="176" fillId="33" borderId="122" xfId="0" applyFont="1" applyFill="1" applyBorder="1" applyAlignment="1">
      <alignment horizontal="center" vertical="center" wrapText="1"/>
    </xf>
    <xf numFmtId="0" fontId="176" fillId="33" borderId="96" xfId="0" applyFont="1" applyFill="1" applyBorder="1" applyAlignment="1">
      <alignment horizontal="center" vertical="center" wrapText="1"/>
    </xf>
    <xf numFmtId="0" fontId="176" fillId="33" borderId="102" xfId="0" applyFont="1" applyFill="1" applyBorder="1" applyAlignment="1">
      <alignment horizontal="center" vertical="center" wrapText="1"/>
    </xf>
    <xf numFmtId="0" fontId="176" fillId="33" borderId="15" xfId="0" applyFont="1" applyFill="1" applyBorder="1" applyAlignment="1">
      <alignment horizontal="center" vertical="center" wrapText="1"/>
    </xf>
    <xf numFmtId="0" fontId="142" fillId="33" borderId="26" xfId="0" applyFont="1" applyFill="1" applyBorder="1" applyAlignment="1">
      <alignment horizontal="center" vertical="center" wrapText="1"/>
    </xf>
    <xf numFmtId="0" fontId="142" fillId="33" borderId="12" xfId="0" applyFont="1" applyFill="1" applyBorder="1" applyAlignment="1">
      <alignment horizontal="center" vertical="center" wrapText="1"/>
    </xf>
    <xf numFmtId="0" fontId="142" fillId="33" borderId="133" xfId="0" applyFont="1" applyFill="1" applyBorder="1" applyAlignment="1">
      <alignment horizontal="center" vertical="center" wrapText="1"/>
    </xf>
    <xf numFmtId="0" fontId="142" fillId="33" borderId="16" xfId="0" applyFont="1" applyFill="1" applyBorder="1" applyAlignment="1">
      <alignment horizontal="center" vertical="center" wrapText="1"/>
    </xf>
    <xf numFmtId="0" fontId="180" fillId="33" borderId="0" xfId="0" applyFont="1" applyFill="1" applyBorder="1" applyAlignment="1">
      <alignment horizontal="left" vertical="center" wrapText="1" indent="1"/>
    </xf>
    <xf numFmtId="0" fontId="176" fillId="33" borderId="146" xfId="0" applyFont="1" applyFill="1" applyBorder="1" applyAlignment="1">
      <alignment horizontal="center" vertical="center" wrapText="1"/>
    </xf>
    <xf numFmtId="0" fontId="177" fillId="33" borderId="147" xfId="0" applyFont="1" applyFill="1" applyBorder="1" applyAlignment="1">
      <alignment horizontal="center" vertical="center" wrapText="1"/>
    </xf>
    <xf numFmtId="0" fontId="177" fillId="33" borderId="85" xfId="0" applyFont="1" applyFill="1" applyBorder="1" applyAlignment="1">
      <alignment horizontal="center" vertical="center" wrapText="1"/>
    </xf>
    <xf numFmtId="169" fontId="169" fillId="33" borderId="37" xfId="0" applyNumberFormat="1" applyFont="1" applyFill="1" applyBorder="1" applyAlignment="1">
      <alignment horizontal="center" vertical="center"/>
    </xf>
    <xf numFmtId="169" fontId="169" fillId="33" borderId="23" xfId="0" applyNumberFormat="1" applyFont="1" applyFill="1" applyBorder="1" applyAlignment="1">
      <alignment horizontal="center" vertical="center"/>
    </xf>
    <xf numFmtId="169" fontId="169" fillId="33" borderId="38" xfId="0" applyNumberFormat="1" applyFont="1" applyFill="1" applyBorder="1" applyAlignment="1">
      <alignment horizontal="center" vertical="center"/>
    </xf>
    <xf numFmtId="0" fontId="169" fillId="33" borderId="37" xfId="0" applyFont="1" applyFill="1" applyBorder="1" applyAlignment="1">
      <alignment horizontal="center" vertical="center"/>
    </xf>
    <xf numFmtId="0" fontId="169" fillId="33" borderId="23" xfId="0" applyFont="1" applyFill="1" applyBorder="1" applyAlignment="1">
      <alignment horizontal="center" vertical="center"/>
    </xf>
    <xf numFmtId="0" fontId="169" fillId="33" borderId="38" xfId="0" applyFont="1" applyFill="1" applyBorder="1" applyAlignment="1">
      <alignment horizontal="center" vertical="center"/>
    </xf>
    <xf numFmtId="0" fontId="176" fillId="33" borderId="148" xfId="0" applyFont="1" applyFill="1" applyBorder="1" applyAlignment="1">
      <alignment horizontal="center" vertical="center" wrapText="1"/>
    </xf>
    <xf numFmtId="0" fontId="176" fillId="33" borderId="95" xfId="0" applyFont="1" applyFill="1" applyBorder="1" applyAlignment="1">
      <alignment horizontal="center" vertical="center" wrapText="1"/>
    </xf>
    <xf numFmtId="0" fontId="146" fillId="33" borderId="23" xfId="0" applyFont="1" applyFill="1" applyBorder="1" applyAlignment="1">
      <alignment horizontal="left" vertical="center"/>
    </xf>
    <xf numFmtId="0" fontId="146" fillId="33" borderId="81" xfId="0" applyFont="1" applyFill="1" applyBorder="1" applyAlignment="1">
      <alignment horizontal="left" vertical="center"/>
    </xf>
    <xf numFmtId="0" fontId="139" fillId="33" borderId="37" xfId="0" applyFont="1" applyFill="1" applyBorder="1" applyAlignment="1">
      <alignment horizontal="center" vertical="center"/>
    </xf>
    <xf numFmtId="0" fontId="139" fillId="33" borderId="38" xfId="0" applyFont="1" applyFill="1" applyBorder="1" applyAlignment="1">
      <alignment horizontal="center" vertical="center"/>
    </xf>
    <xf numFmtId="0" fontId="146" fillId="33" borderId="147" xfId="0" applyFont="1" applyFill="1" applyBorder="1" applyAlignment="1">
      <alignment horizontal="left" vertical="center"/>
    </xf>
    <xf numFmtId="0" fontId="146" fillId="33" borderId="95" xfId="0" applyFont="1" applyFill="1" applyBorder="1" applyAlignment="1">
      <alignment horizontal="left" vertical="center"/>
    </xf>
    <xf numFmtId="0" fontId="182" fillId="33" borderId="37" xfId="56" applyFont="1" applyFill="1" applyBorder="1" applyAlignment="1">
      <alignment horizontal="left" vertical="top" wrapText="1"/>
      <protection/>
    </xf>
    <xf numFmtId="0" fontId="182" fillId="33" borderId="81" xfId="56" applyFont="1" applyFill="1" applyBorder="1" applyAlignment="1">
      <alignment horizontal="left" vertical="top" wrapText="1"/>
      <protection/>
    </xf>
    <xf numFmtId="0" fontId="169" fillId="33" borderId="25" xfId="0" applyFont="1" applyFill="1" applyBorder="1" applyAlignment="1">
      <alignment horizontal="center" vertical="center" wrapText="1"/>
    </xf>
    <xf numFmtId="0" fontId="169" fillId="33" borderId="133" xfId="0" applyFont="1" applyFill="1" applyBorder="1" applyAlignment="1">
      <alignment horizontal="center" vertical="center" wrapText="1"/>
    </xf>
    <xf numFmtId="0" fontId="169" fillId="33" borderId="26" xfId="0" applyFont="1" applyFill="1" applyBorder="1" applyAlignment="1">
      <alignment horizontal="center" vertical="center" wrapText="1"/>
    </xf>
    <xf numFmtId="0" fontId="169" fillId="33" borderId="14" xfId="0" applyFont="1" applyFill="1" applyBorder="1" applyAlignment="1">
      <alignment horizontal="center" vertical="center" wrapText="1"/>
    </xf>
    <xf numFmtId="0" fontId="169" fillId="33" borderId="0" xfId="0" applyFont="1" applyFill="1" applyBorder="1" applyAlignment="1">
      <alignment horizontal="center" vertical="center" wrapText="1"/>
    </xf>
    <xf numFmtId="0" fontId="169" fillId="33" borderId="15" xfId="0" applyFont="1" applyFill="1" applyBorder="1" applyAlignment="1">
      <alignment horizontal="center" vertical="center" wrapText="1"/>
    </xf>
    <xf numFmtId="0" fontId="169" fillId="33" borderId="21" xfId="0" applyFont="1" applyFill="1" applyBorder="1" applyAlignment="1">
      <alignment horizontal="center" vertical="center" wrapText="1"/>
    </xf>
    <xf numFmtId="0" fontId="169" fillId="33" borderId="16" xfId="0" applyFont="1" applyFill="1" applyBorder="1" applyAlignment="1">
      <alignment horizontal="center" vertical="center" wrapText="1"/>
    </xf>
    <xf numFmtId="0" fontId="169" fillId="33" borderId="12" xfId="0" applyFont="1" applyFill="1" applyBorder="1" applyAlignment="1">
      <alignment horizontal="center" vertical="center" wrapText="1"/>
    </xf>
    <xf numFmtId="0" fontId="170" fillId="33" borderId="0" xfId="0" applyFont="1" applyFill="1" applyAlignment="1">
      <alignment horizontal="right" vertical="center" indent="1"/>
    </xf>
    <xf numFmtId="0" fontId="170" fillId="33" borderId="125" xfId="0" applyFont="1" applyFill="1" applyBorder="1" applyAlignment="1">
      <alignment horizontal="right" vertical="center" indent="1"/>
    </xf>
    <xf numFmtId="0" fontId="146" fillId="33" borderId="34" xfId="0" applyFont="1" applyFill="1" applyBorder="1" applyAlignment="1">
      <alignment horizontal="center" vertical="center"/>
    </xf>
    <xf numFmtId="0" fontId="146" fillId="33" borderId="36" xfId="0" applyFont="1" applyFill="1" applyBorder="1" applyAlignment="1">
      <alignment horizontal="center" vertical="center"/>
    </xf>
    <xf numFmtId="0" fontId="153" fillId="33" borderId="35" xfId="0" applyFont="1" applyFill="1" applyBorder="1" applyAlignment="1">
      <alignment horizontal="center" vertical="center"/>
    </xf>
    <xf numFmtId="0" fontId="153" fillId="33" borderId="27" xfId="0" applyFont="1" applyFill="1" applyBorder="1" applyAlignment="1">
      <alignment horizontal="center" vertical="center"/>
    </xf>
    <xf numFmtId="0" fontId="153" fillId="33" borderId="17" xfId="0" applyFont="1" applyFill="1" applyBorder="1" applyAlignment="1">
      <alignment horizontal="left" vertical="center" indent="1"/>
    </xf>
    <xf numFmtId="0" fontId="153" fillId="33" borderId="34" xfId="0" applyFont="1" applyFill="1" applyBorder="1" applyAlignment="1">
      <alignment horizontal="left" vertical="center" indent="1"/>
    </xf>
    <xf numFmtId="0" fontId="146" fillId="33" borderId="34" xfId="0" applyFont="1" applyFill="1" applyBorder="1" applyAlignment="1">
      <alignment horizontal="center" vertical="center" wrapText="1"/>
    </xf>
    <xf numFmtId="0" fontId="153" fillId="33" borderId="132" xfId="0" applyFont="1" applyFill="1" applyBorder="1" applyAlignment="1">
      <alignment horizontal="center" vertical="center" wrapText="1"/>
    </xf>
    <xf numFmtId="0" fontId="153" fillId="33" borderId="41" xfId="0" applyFont="1" applyFill="1" applyBorder="1" applyAlignment="1">
      <alignment horizontal="center" vertical="center" wrapText="1"/>
    </xf>
    <xf numFmtId="166" fontId="153" fillId="33" borderId="35" xfId="60" applyNumberFormat="1" applyFont="1" applyFill="1" applyBorder="1" applyAlignment="1">
      <alignment horizontal="center" vertical="center"/>
    </xf>
    <xf numFmtId="166" fontId="177" fillId="33" borderId="34" xfId="0" applyNumberFormat="1" applyFont="1" applyFill="1" applyBorder="1" applyAlignment="1">
      <alignment horizontal="center" vertical="center"/>
    </xf>
    <xf numFmtId="0" fontId="153" fillId="33" borderId="128" xfId="0" applyFont="1" applyFill="1" applyBorder="1" applyAlignment="1">
      <alignment horizontal="left" vertical="center" indent="1"/>
    </xf>
    <xf numFmtId="0" fontId="153" fillId="33" borderId="36" xfId="0" applyFont="1" applyFill="1" applyBorder="1" applyAlignment="1">
      <alignment horizontal="left" vertical="center" indent="1"/>
    </xf>
    <xf numFmtId="166" fontId="153" fillId="33" borderId="132" xfId="60" applyNumberFormat="1" applyFont="1" applyFill="1" applyBorder="1" applyAlignment="1">
      <alignment horizontal="center" vertical="center" wrapText="1"/>
    </xf>
    <xf numFmtId="166" fontId="153" fillId="33" borderId="41" xfId="60" applyNumberFormat="1" applyFont="1" applyFill="1" applyBorder="1" applyAlignment="1">
      <alignment horizontal="center" vertical="center" wrapText="1"/>
    </xf>
    <xf numFmtId="0" fontId="183" fillId="33" borderId="80" xfId="0" applyFont="1" applyFill="1" applyBorder="1" applyAlignment="1">
      <alignment horizontal="left" vertical="center" wrapText="1" indent="1"/>
    </xf>
    <xf numFmtId="0" fontId="183" fillId="33" borderId="20" xfId="0" applyFont="1" applyFill="1" applyBorder="1" applyAlignment="1">
      <alignment horizontal="left" vertical="center" wrapText="1" indent="1"/>
    </xf>
    <xf numFmtId="0" fontId="183" fillId="33" borderId="74" xfId="0" applyFont="1" applyFill="1" applyBorder="1" applyAlignment="1">
      <alignment horizontal="left" vertical="center" wrapText="1" indent="1"/>
    </xf>
    <xf numFmtId="0" fontId="183" fillId="33" borderId="79" xfId="0" applyFont="1" applyFill="1" applyBorder="1" applyAlignment="1">
      <alignment horizontal="left" vertical="center" wrapText="1" indent="1"/>
    </xf>
    <xf numFmtId="0" fontId="183" fillId="33" borderId="22" xfId="0" applyFont="1" applyFill="1" applyBorder="1" applyAlignment="1">
      <alignment horizontal="left" vertical="center" wrapText="1" indent="1"/>
    </xf>
    <xf numFmtId="0" fontId="183" fillId="33" borderId="42" xfId="0" applyFont="1" applyFill="1" applyBorder="1" applyAlignment="1">
      <alignment horizontal="left" vertical="center" wrapText="1" indent="1"/>
    </xf>
    <xf numFmtId="9" fontId="177" fillId="33" borderId="75" xfId="60" applyNumberFormat="1" applyFont="1" applyFill="1" applyBorder="1" applyAlignment="1">
      <alignment horizontal="center" vertical="center" wrapText="1"/>
    </xf>
    <xf numFmtId="9" fontId="177" fillId="33" borderId="40" xfId="60" applyNumberFormat="1" applyFont="1" applyFill="1" applyBorder="1" applyAlignment="1">
      <alignment horizontal="center" vertical="center" wrapText="1"/>
    </xf>
    <xf numFmtId="0" fontId="153" fillId="33" borderId="35" xfId="0" applyFont="1" applyFill="1" applyBorder="1" applyAlignment="1">
      <alignment horizontal="center" vertical="center" wrapText="1"/>
    </xf>
    <xf numFmtId="166" fontId="177" fillId="33" borderId="34" xfId="60" applyNumberFormat="1" applyFont="1" applyFill="1" applyBorder="1" applyAlignment="1">
      <alignment horizontal="center" vertical="center"/>
    </xf>
    <xf numFmtId="0" fontId="173" fillId="33" borderId="17" xfId="0" applyFont="1" applyFill="1" applyBorder="1" applyAlignment="1">
      <alignment horizontal="left" vertical="center" wrapText="1" indent="1"/>
    </xf>
    <xf numFmtId="0" fontId="173" fillId="33" borderId="34" xfId="0" applyFont="1" applyFill="1" applyBorder="1" applyAlignment="1">
      <alignment horizontal="left" vertical="center" wrapText="1" indent="1"/>
    </xf>
    <xf numFmtId="1" fontId="146" fillId="33" borderId="75" xfId="0" applyNumberFormat="1" applyFont="1" applyFill="1" applyBorder="1" applyAlignment="1">
      <alignment horizontal="center" vertical="center"/>
    </xf>
    <xf numFmtId="1" fontId="146" fillId="33" borderId="40" xfId="0" applyNumberFormat="1" applyFont="1" applyFill="1" applyBorder="1" applyAlignment="1">
      <alignment horizontal="center" vertical="center"/>
    </xf>
    <xf numFmtId="1" fontId="153" fillId="33" borderId="132" xfId="0" applyNumberFormat="1" applyFont="1" applyFill="1" applyBorder="1" applyAlignment="1">
      <alignment horizontal="center" vertical="center"/>
    </xf>
    <xf numFmtId="1" fontId="153" fillId="33" borderId="41" xfId="0" applyNumberFormat="1" applyFont="1" applyFill="1" applyBorder="1" applyAlignment="1">
      <alignment horizontal="center" vertical="center"/>
    </xf>
    <xf numFmtId="0" fontId="146" fillId="33" borderId="71" xfId="0" applyFont="1" applyFill="1" applyBorder="1" applyAlignment="1">
      <alignment horizontal="left" vertical="center"/>
    </xf>
    <xf numFmtId="0" fontId="146" fillId="33" borderId="110" xfId="0" applyFont="1" applyFill="1" applyBorder="1" applyAlignment="1">
      <alignment horizontal="left" vertical="center"/>
    </xf>
    <xf numFmtId="0" fontId="148" fillId="33" borderId="20" xfId="0" applyFont="1" applyFill="1" applyBorder="1" applyAlignment="1">
      <alignment horizontal="center" vertical="center"/>
    </xf>
    <xf numFmtId="0" fontId="148" fillId="33" borderId="0" xfId="0" applyFont="1" applyFill="1" applyAlignment="1">
      <alignment horizontal="left" vertical="center"/>
    </xf>
    <xf numFmtId="0" fontId="146" fillId="33" borderId="37" xfId="0" applyFont="1" applyFill="1" applyBorder="1" applyAlignment="1">
      <alignment horizontal="center" vertical="center"/>
    </xf>
    <xf numFmtId="0" fontId="146" fillId="33" borderId="81" xfId="0" applyFont="1" applyFill="1" applyBorder="1" applyAlignment="1">
      <alignment horizontal="center" vertical="center"/>
    </xf>
    <xf numFmtId="0" fontId="146" fillId="33" borderId="122" xfId="0" applyFont="1" applyFill="1" applyBorder="1" applyAlignment="1">
      <alignment horizontal="center" vertical="center"/>
    </xf>
    <xf numFmtId="0" fontId="146" fillId="33" borderId="96" xfId="0" applyFont="1" applyFill="1" applyBorder="1" applyAlignment="1">
      <alignment horizontal="center" vertical="center"/>
    </xf>
    <xf numFmtId="0" fontId="28" fillId="33" borderId="149" xfId="0" applyFont="1" applyFill="1" applyBorder="1" applyAlignment="1">
      <alignment horizontal="center" vertical="center"/>
    </xf>
    <xf numFmtId="0" fontId="28" fillId="33" borderId="118" xfId="0" applyFont="1" applyFill="1" applyBorder="1" applyAlignment="1">
      <alignment horizontal="center" vertical="center"/>
    </xf>
    <xf numFmtId="0" fontId="28" fillId="33" borderId="119" xfId="0" applyFont="1" applyFill="1" applyBorder="1" applyAlignment="1">
      <alignment horizontal="center" vertical="center"/>
    </xf>
    <xf numFmtId="0" fontId="146" fillId="33" borderId="0" xfId="0" applyFont="1" applyFill="1" applyBorder="1" applyAlignment="1">
      <alignment horizontal="center" vertical="center" wrapText="1"/>
    </xf>
    <xf numFmtId="0" fontId="146" fillId="33" borderId="0" xfId="0" applyFont="1" applyFill="1" applyBorder="1" applyAlignment="1">
      <alignment horizontal="center" vertical="center"/>
    </xf>
    <xf numFmtId="0" fontId="173" fillId="33" borderId="0" xfId="0" applyFont="1" applyFill="1" applyBorder="1" applyAlignment="1">
      <alignment horizontal="left" vertical="center" wrapText="1"/>
    </xf>
    <xf numFmtId="0" fontId="173" fillId="33" borderId="0" xfId="0" applyFont="1" applyFill="1" applyBorder="1" applyAlignment="1">
      <alignment horizontal="left" vertical="center"/>
    </xf>
    <xf numFmtId="0" fontId="184" fillId="33" borderId="0" xfId="0" applyFont="1" applyFill="1" applyBorder="1" applyAlignment="1">
      <alignment horizontal="left" vertical="center"/>
    </xf>
    <xf numFmtId="0" fontId="148" fillId="33" borderId="22" xfId="0" applyFont="1" applyFill="1" applyBorder="1" applyAlignment="1">
      <alignment horizontal="center" vertical="center"/>
    </xf>
    <xf numFmtId="169" fontId="153" fillId="33" borderId="21" xfId="0" applyNumberFormat="1" applyFont="1" applyFill="1" applyBorder="1" applyAlignment="1">
      <alignment horizontal="center" vertical="center" wrapText="1"/>
    </xf>
    <xf numFmtId="169" fontId="153" fillId="33" borderId="16" xfId="0" applyNumberFormat="1" applyFont="1" applyFill="1" applyBorder="1" applyAlignment="1">
      <alignment horizontal="center" vertical="center" wrapText="1"/>
    </xf>
    <xf numFmtId="169" fontId="153" fillId="33" borderId="12" xfId="0" applyNumberFormat="1" applyFont="1" applyFill="1" applyBorder="1" applyAlignment="1">
      <alignment horizontal="center" vertical="center" wrapText="1"/>
    </xf>
    <xf numFmtId="0" fontId="153" fillId="33" borderId="26" xfId="0" applyFont="1" applyFill="1" applyBorder="1" applyAlignment="1">
      <alignment horizontal="center" vertical="center"/>
    </xf>
    <xf numFmtId="0" fontId="153" fillId="33" borderId="12" xfId="0" applyFont="1" applyFill="1" applyBorder="1" applyAlignment="1">
      <alignment horizontal="center" vertical="center"/>
    </xf>
    <xf numFmtId="0" fontId="148" fillId="33" borderId="22" xfId="0" applyFont="1" applyFill="1" applyBorder="1" applyAlignment="1">
      <alignment horizontal="center" vertical="center" wrapText="1"/>
    </xf>
    <xf numFmtId="0" fontId="148" fillId="33" borderId="0" xfId="0" applyFont="1" applyFill="1" applyBorder="1" applyAlignment="1">
      <alignment horizontal="center" vertical="center"/>
    </xf>
    <xf numFmtId="0" fontId="185" fillId="33" borderId="25" xfId="0" applyFont="1" applyFill="1" applyBorder="1" applyAlignment="1">
      <alignment horizontal="left" vertical="center" indent="1"/>
    </xf>
    <xf numFmtId="0" fontId="185" fillId="33" borderId="133" xfId="0" applyFont="1" applyFill="1" applyBorder="1" applyAlignment="1">
      <alignment horizontal="left" vertical="center" indent="1"/>
    </xf>
    <xf numFmtId="0" fontId="185" fillId="33" borderId="150" xfId="0" applyFont="1" applyFill="1" applyBorder="1" applyAlignment="1">
      <alignment horizontal="left" vertical="center" indent="1"/>
    </xf>
    <xf numFmtId="0" fontId="185" fillId="33" borderId="79" xfId="0" applyFont="1" applyFill="1" applyBorder="1" applyAlignment="1">
      <alignment horizontal="left" vertical="center" indent="1"/>
    </xf>
    <xf numFmtId="0" fontId="185" fillId="33" borderId="22" xfId="0" applyFont="1" applyFill="1" applyBorder="1" applyAlignment="1">
      <alignment horizontal="left" vertical="center" indent="1"/>
    </xf>
    <xf numFmtId="0" fontId="185" fillId="33" borderId="42" xfId="0" applyFont="1" applyFill="1" applyBorder="1" applyAlignment="1">
      <alignment horizontal="left" vertical="center" indent="1"/>
    </xf>
    <xf numFmtId="0" fontId="12" fillId="33" borderId="102"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125" xfId="0" applyFont="1" applyFill="1" applyBorder="1" applyAlignment="1">
      <alignment horizontal="left" vertical="center" wrapText="1"/>
    </xf>
    <xf numFmtId="0" fontId="183" fillId="33" borderId="17" xfId="0" applyFont="1" applyFill="1" applyBorder="1" applyAlignment="1">
      <alignment horizontal="left" vertical="center" wrapText="1" indent="1"/>
    </xf>
    <xf numFmtId="0" fontId="183" fillId="33" borderId="34" xfId="0" applyFont="1" applyFill="1" applyBorder="1" applyAlignment="1">
      <alignment horizontal="left" vertical="center" wrapText="1" indent="1"/>
    </xf>
    <xf numFmtId="0" fontId="176" fillId="33" borderId="25" xfId="0" applyFont="1" applyFill="1" applyBorder="1" applyAlignment="1">
      <alignment horizontal="right" vertical="center" wrapText="1"/>
    </xf>
    <xf numFmtId="0" fontId="176" fillId="33" borderId="151" xfId="0" applyFont="1" applyFill="1" applyBorder="1" applyAlignment="1">
      <alignment horizontal="right" vertical="center" wrapText="1"/>
    </xf>
    <xf numFmtId="0" fontId="176" fillId="33" borderId="21" xfId="0" applyFont="1" applyFill="1" applyBorder="1" applyAlignment="1">
      <alignment horizontal="right" vertical="center" wrapText="1"/>
    </xf>
    <xf numFmtId="0" fontId="176" fillId="33" borderId="152" xfId="0" applyFont="1" applyFill="1" applyBorder="1" applyAlignment="1">
      <alignment horizontal="right" vertical="center" wrapText="1"/>
    </xf>
    <xf numFmtId="0" fontId="186" fillId="33" borderId="0" xfId="0" applyFont="1" applyFill="1" applyAlignment="1">
      <alignment horizontal="center" vertical="center"/>
    </xf>
    <xf numFmtId="0" fontId="172" fillId="33" borderId="147" xfId="0" applyFont="1" applyFill="1" applyBorder="1" applyAlignment="1">
      <alignment horizontal="center" vertical="center"/>
    </xf>
    <xf numFmtId="0" fontId="172" fillId="33" borderId="153" xfId="0" applyFont="1" applyFill="1" applyBorder="1" applyAlignment="1">
      <alignment horizontal="center" vertical="center"/>
    </xf>
    <xf numFmtId="0" fontId="173" fillId="33" borderId="0" xfId="0" applyFont="1" applyFill="1" applyAlignment="1">
      <alignment horizontal="center" vertical="center"/>
    </xf>
    <xf numFmtId="0" fontId="148" fillId="33" borderId="0" xfId="0" applyFont="1" applyFill="1" applyAlignment="1">
      <alignment horizontal="right" vertical="center"/>
    </xf>
    <xf numFmtId="0" fontId="146" fillId="33" borderId="37" xfId="0" applyFont="1" applyFill="1" applyBorder="1" applyAlignment="1">
      <alignment horizontal="left" vertical="center"/>
    </xf>
    <xf numFmtId="167" fontId="27" fillId="33" borderId="149" xfId="0" applyNumberFormat="1" applyFont="1" applyFill="1" applyBorder="1" applyAlignment="1">
      <alignment horizontal="center" vertical="center" textRotation="90"/>
    </xf>
    <xf numFmtId="167" fontId="27" fillId="33" borderId="119" xfId="0" applyNumberFormat="1" applyFont="1" applyFill="1" applyBorder="1" applyAlignment="1">
      <alignment horizontal="center" vertical="center" textRotation="90"/>
    </xf>
    <xf numFmtId="0" fontId="146" fillId="33" borderId="37" xfId="56" applyFont="1" applyFill="1" applyBorder="1" applyAlignment="1">
      <alignment horizontal="center" vertical="top"/>
      <protection/>
    </xf>
    <xf numFmtId="0" fontId="146" fillId="33" borderId="81" xfId="56" applyFont="1" applyFill="1" applyBorder="1" applyAlignment="1">
      <alignment horizontal="center" vertical="top"/>
      <protection/>
    </xf>
    <xf numFmtId="0" fontId="172" fillId="33" borderId="147" xfId="0" applyFont="1" applyFill="1" applyBorder="1" applyAlignment="1">
      <alignment horizontal="center" vertical="center" wrapText="1"/>
    </xf>
    <xf numFmtId="0" fontId="172" fillId="33" borderId="95" xfId="0" applyFont="1" applyFill="1" applyBorder="1" applyAlignment="1">
      <alignment horizontal="center" vertical="center" wrapText="1"/>
    </xf>
    <xf numFmtId="0" fontId="128" fillId="33" borderId="20" xfId="0" applyFont="1" applyFill="1" applyBorder="1" applyAlignment="1">
      <alignment horizontal="center" vertical="center"/>
    </xf>
    <xf numFmtId="0" fontId="29" fillId="33" borderId="102"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29" fillId="33" borderId="125" xfId="0" applyFont="1" applyFill="1" applyBorder="1" applyAlignment="1">
      <alignment horizontal="center" vertical="center" wrapText="1"/>
    </xf>
    <xf numFmtId="167" fontId="29" fillId="33" borderId="21" xfId="0" applyNumberFormat="1" applyFont="1" applyFill="1" applyBorder="1" applyAlignment="1">
      <alignment horizontal="center" vertical="center" textRotation="90"/>
    </xf>
    <xf numFmtId="167" fontId="29" fillId="33" borderId="12" xfId="0" applyNumberFormat="1" applyFont="1" applyFill="1" applyBorder="1" applyAlignment="1">
      <alignment horizontal="center" vertical="center" textRotation="90"/>
    </xf>
    <xf numFmtId="0" fontId="187" fillId="33" borderId="25" xfId="0" applyFont="1" applyFill="1" applyBorder="1" applyAlignment="1">
      <alignment horizontal="center" vertical="center" wrapText="1"/>
    </xf>
    <xf numFmtId="0" fontId="187" fillId="33" borderId="133" xfId="0" applyFont="1" applyFill="1" applyBorder="1" applyAlignment="1">
      <alignment horizontal="center" vertical="center" wrapText="1"/>
    </xf>
    <xf numFmtId="0" fontId="187" fillId="33" borderId="26" xfId="0" applyFont="1" applyFill="1" applyBorder="1" applyAlignment="1">
      <alignment horizontal="center" vertical="center" wrapText="1"/>
    </xf>
    <xf numFmtId="0" fontId="187" fillId="33" borderId="21" xfId="0" applyFont="1" applyFill="1" applyBorder="1" applyAlignment="1">
      <alignment horizontal="center" vertical="center" wrapText="1"/>
    </xf>
    <xf numFmtId="0" fontId="187" fillId="33" borderId="16" xfId="0" applyFont="1" applyFill="1" applyBorder="1" applyAlignment="1">
      <alignment horizontal="center" vertical="center" wrapText="1"/>
    </xf>
    <xf numFmtId="0" fontId="187" fillId="33" borderId="12" xfId="0" applyFont="1" applyFill="1" applyBorder="1" applyAlignment="1">
      <alignment horizontal="center" vertical="center" wrapText="1"/>
    </xf>
    <xf numFmtId="0" fontId="146" fillId="33" borderId="40" xfId="0" applyFont="1" applyFill="1" applyBorder="1" applyAlignment="1">
      <alignment horizontal="center" vertical="center"/>
    </xf>
    <xf numFmtId="0" fontId="153" fillId="33" borderId="132" xfId="0" applyFont="1" applyFill="1" applyBorder="1" applyAlignment="1">
      <alignment horizontal="center" vertical="center"/>
    </xf>
    <xf numFmtId="0" fontId="153" fillId="33" borderId="41" xfId="0" applyFont="1" applyFill="1" applyBorder="1" applyAlignment="1">
      <alignment horizontal="center" vertical="center"/>
    </xf>
    <xf numFmtId="0" fontId="170" fillId="33" borderId="102" xfId="0" applyFont="1" applyFill="1" applyBorder="1" applyAlignment="1">
      <alignment horizontal="right" vertical="center" indent="1"/>
    </xf>
    <xf numFmtId="0" fontId="170" fillId="33" borderId="0" xfId="0" applyFont="1" applyFill="1" applyBorder="1" applyAlignment="1">
      <alignment horizontal="right" vertical="center" indent="1"/>
    </xf>
    <xf numFmtId="0" fontId="146" fillId="33" borderId="43" xfId="56" applyFont="1" applyFill="1" applyBorder="1" applyAlignment="1">
      <alignment horizontal="left" vertical="top"/>
      <protection/>
    </xf>
    <xf numFmtId="0" fontId="146" fillId="33" borderId="83" xfId="56" applyFont="1" applyFill="1" applyBorder="1" applyAlignment="1">
      <alignment horizontal="left" vertical="top"/>
      <protection/>
    </xf>
    <xf numFmtId="0" fontId="167" fillId="33" borderId="20" xfId="0" applyFont="1" applyFill="1" applyBorder="1" applyAlignment="1">
      <alignment horizontal="center" vertical="center"/>
    </xf>
    <xf numFmtId="0" fontId="26" fillId="33" borderId="97" xfId="0" applyFont="1" applyFill="1" applyBorder="1" applyAlignment="1">
      <alignment horizontal="center" vertical="center"/>
    </xf>
    <xf numFmtId="0" fontId="26" fillId="33" borderId="98" xfId="0" applyFont="1" applyFill="1" applyBorder="1" applyAlignment="1">
      <alignment horizontal="center" vertical="center"/>
    </xf>
    <xf numFmtId="0" fontId="26" fillId="33" borderId="108" xfId="0" applyFont="1" applyFill="1" applyBorder="1" applyAlignment="1">
      <alignment horizontal="center" vertical="center"/>
    </xf>
    <xf numFmtId="0" fontId="146" fillId="33" borderId="148" xfId="56" applyFont="1" applyFill="1" applyBorder="1" applyAlignment="1">
      <alignment horizontal="center" vertical="top"/>
      <protection/>
    </xf>
    <xf numFmtId="0" fontId="146" fillId="33" borderId="95" xfId="56" applyFont="1" applyFill="1" applyBorder="1" applyAlignment="1">
      <alignment horizontal="center" vertical="top"/>
      <protection/>
    </xf>
    <xf numFmtId="0" fontId="139" fillId="33" borderId="23" xfId="0" applyFont="1" applyFill="1" applyBorder="1" applyAlignment="1">
      <alignment horizontal="center" vertical="center"/>
    </xf>
    <xf numFmtId="0" fontId="150" fillId="33" borderId="37" xfId="0" applyFont="1" applyFill="1" applyBorder="1" applyAlignment="1">
      <alignment horizontal="center" vertical="center"/>
    </xf>
    <xf numFmtId="0" fontId="150" fillId="33" borderId="23" xfId="0" applyFont="1" applyFill="1" applyBorder="1" applyAlignment="1">
      <alignment horizontal="center" vertical="center"/>
    </xf>
    <xf numFmtId="0" fontId="150" fillId="33" borderId="38" xfId="0" applyFont="1" applyFill="1" applyBorder="1" applyAlignment="1">
      <alignment horizontal="center" vertical="center"/>
    </xf>
    <xf numFmtId="0" fontId="129" fillId="33" borderId="22" xfId="0" applyFont="1" applyFill="1" applyBorder="1" applyAlignment="1">
      <alignment horizontal="center" vertical="center"/>
    </xf>
    <xf numFmtId="0" fontId="153" fillId="33" borderId="22" xfId="0" applyFont="1" applyFill="1" applyBorder="1" applyAlignment="1">
      <alignment horizontal="center" vertical="center"/>
    </xf>
    <xf numFmtId="0" fontId="146" fillId="33" borderId="154" xfId="0" applyFont="1" applyFill="1" applyBorder="1" applyAlignment="1">
      <alignment horizontal="center" vertical="center"/>
    </xf>
    <xf numFmtId="0" fontId="12" fillId="33" borderId="155" xfId="0" applyFont="1" applyFill="1" applyBorder="1" applyAlignment="1">
      <alignment horizontal="center" vertical="center"/>
    </xf>
    <xf numFmtId="0" fontId="12" fillId="33" borderId="41" xfId="0" applyFont="1" applyFill="1" applyBorder="1" applyAlignment="1">
      <alignment horizontal="center" vertical="center"/>
    </xf>
    <xf numFmtId="0" fontId="148" fillId="33" borderId="0" xfId="0" applyFont="1" applyFill="1" applyAlignment="1">
      <alignment horizontal="left" vertical="center" wrapText="1"/>
    </xf>
    <xf numFmtId="0" fontId="148" fillId="33" borderId="0" xfId="0" applyFont="1" applyFill="1" applyAlignment="1">
      <alignment horizontal="left" vertical="top" wrapText="1"/>
    </xf>
    <xf numFmtId="0" fontId="148" fillId="33" borderId="0" xfId="0" applyFont="1" applyFill="1" applyAlignment="1">
      <alignment horizontal="right" vertical="center" wrapText="1"/>
    </xf>
    <xf numFmtId="0" fontId="173" fillId="33" borderId="17" xfId="0" applyFont="1" applyFill="1" applyBorder="1" applyAlignment="1">
      <alignment horizontal="left" vertical="center" indent="1"/>
    </xf>
    <xf numFmtId="0" fontId="173" fillId="33" borderId="34" xfId="0" applyFont="1" applyFill="1" applyBorder="1" applyAlignment="1">
      <alignment horizontal="left" vertical="center" indent="1"/>
    </xf>
    <xf numFmtId="0" fontId="146" fillId="33" borderId="138" xfId="0" applyFont="1" applyFill="1" applyBorder="1" applyAlignment="1">
      <alignment horizontal="left" vertical="center"/>
    </xf>
    <xf numFmtId="0" fontId="132" fillId="33" borderId="21" xfId="0" applyFont="1" applyFill="1" applyBorder="1" applyAlignment="1">
      <alignment horizontal="center" vertical="center"/>
    </xf>
    <xf numFmtId="0" fontId="132" fillId="33" borderId="12" xfId="0" applyFont="1" applyFill="1" applyBorder="1" applyAlignment="1">
      <alignment horizontal="center" vertical="center"/>
    </xf>
    <xf numFmtId="0" fontId="134" fillId="33" borderId="18" xfId="0" applyFont="1" applyFill="1" applyBorder="1" applyAlignment="1">
      <alignment horizontal="center" vertical="center"/>
    </xf>
    <xf numFmtId="0" fontId="134" fillId="33" borderId="28" xfId="0" applyFont="1" applyFill="1" applyBorder="1" applyAlignment="1">
      <alignment horizontal="center" vertical="center"/>
    </xf>
    <xf numFmtId="0" fontId="134" fillId="33" borderId="22" xfId="0" applyFont="1" applyFill="1" applyBorder="1" applyAlignment="1">
      <alignment horizontal="center"/>
    </xf>
    <xf numFmtId="0" fontId="130" fillId="33" borderId="0" xfId="0" applyFont="1" applyFill="1" applyAlignment="1">
      <alignment horizontal="center" vertical="top"/>
    </xf>
    <xf numFmtId="0" fontId="128" fillId="33" borderId="0" xfId="0" applyFont="1" applyFill="1" applyAlignment="1">
      <alignment wrapText="1"/>
    </xf>
    <xf numFmtId="0" fontId="177" fillId="33" borderId="0" xfId="0" applyFont="1" applyFill="1" applyAlignment="1">
      <alignment horizontal="left" wrapText="1"/>
    </xf>
    <xf numFmtId="0" fontId="177" fillId="33" borderId="0" xfId="0" applyFont="1" applyFill="1" applyAlignment="1">
      <alignment horizontal="left" vertical="top" wrapText="1"/>
    </xf>
    <xf numFmtId="0" fontId="135" fillId="33" borderId="131" xfId="0" applyFont="1" applyFill="1" applyBorder="1" applyAlignment="1">
      <alignment horizontal="center" vertical="center" wrapText="1"/>
    </xf>
    <xf numFmtId="0" fontId="135" fillId="33" borderId="126" xfId="0" applyFont="1" applyFill="1" applyBorder="1" applyAlignment="1">
      <alignment horizontal="center" vertical="center" wrapText="1"/>
    </xf>
    <xf numFmtId="0" fontId="135" fillId="33" borderId="13" xfId="0" applyFont="1" applyFill="1" applyBorder="1" applyAlignment="1">
      <alignment horizontal="center" vertical="center" wrapText="1"/>
    </xf>
    <xf numFmtId="0" fontId="144" fillId="33" borderId="10" xfId="0" applyFont="1" applyFill="1" applyBorder="1" applyAlignment="1">
      <alignment horizontal="center" vertical="center" wrapText="1"/>
    </xf>
    <xf numFmtId="0" fontId="136" fillId="33" borderId="146" xfId="0" applyFont="1" applyFill="1" applyBorder="1" applyAlignment="1">
      <alignment horizontal="center" vertical="top" wrapText="1"/>
    </xf>
    <xf numFmtId="0" fontId="136" fillId="33" borderId="95" xfId="0" applyFont="1" applyFill="1" applyBorder="1" applyAlignment="1">
      <alignment horizontal="center" vertical="top" wrapText="1"/>
    </xf>
    <xf numFmtId="0" fontId="132" fillId="33" borderId="131" xfId="0" applyFont="1" applyFill="1" applyBorder="1" applyAlignment="1">
      <alignment horizontal="center" vertical="center"/>
    </xf>
    <xf numFmtId="0" fontId="132" fillId="33" borderId="126" xfId="0" applyFont="1" applyFill="1" applyBorder="1" applyAlignment="1">
      <alignment horizontal="center" vertical="center"/>
    </xf>
    <xf numFmtId="0" fontId="132" fillId="33" borderId="13" xfId="0" applyFont="1" applyFill="1" applyBorder="1" applyAlignment="1">
      <alignment horizontal="center" vertical="center"/>
    </xf>
    <xf numFmtId="0" fontId="134" fillId="33" borderId="25" xfId="0" applyFont="1" applyFill="1" applyBorder="1" applyAlignment="1">
      <alignment horizontal="center" vertical="center" wrapText="1"/>
    </xf>
    <xf numFmtId="0" fontId="134" fillId="33" borderId="26" xfId="0" applyFont="1" applyFill="1" applyBorder="1" applyAlignment="1">
      <alignment horizontal="center" vertical="center" wrapText="1"/>
    </xf>
    <xf numFmtId="0" fontId="134" fillId="33" borderId="14" xfId="0" applyFont="1" applyFill="1" applyBorder="1" applyAlignment="1">
      <alignment horizontal="center" vertical="center" wrapText="1"/>
    </xf>
    <xf numFmtId="0" fontId="134" fillId="33" borderId="15" xfId="0" applyFont="1" applyFill="1" applyBorder="1" applyAlignment="1">
      <alignment horizontal="center" vertical="center" wrapText="1"/>
    </xf>
    <xf numFmtId="0" fontId="134" fillId="33" borderId="21" xfId="0" applyFont="1" applyFill="1" applyBorder="1" applyAlignment="1">
      <alignment horizontal="center" vertical="center" wrapText="1"/>
    </xf>
    <xf numFmtId="0" fontId="134" fillId="33" borderId="12" xfId="0" applyFont="1" applyFill="1" applyBorder="1" applyAlignment="1">
      <alignment horizontal="center" vertical="center" wrapText="1"/>
    </xf>
    <xf numFmtId="0" fontId="136" fillId="33" borderId="100" xfId="0" applyFont="1" applyFill="1" applyBorder="1" applyAlignment="1">
      <alignment horizontal="center" vertical="top" wrapText="1"/>
    </xf>
    <xf numFmtId="0" fontId="136" fillId="33" borderId="81" xfId="0" applyFont="1" applyFill="1" applyBorder="1" applyAlignment="1">
      <alignment horizontal="center" vertical="top" wrapText="1"/>
    </xf>
    <xf numFmtId="0" fontId="129" fillId="33" borderId="37" xfId="0" applyFont="1" applyFill="1" applyBorder="1" applyAlignment="1">
      <alignment horizontal="center" vertical="center"/>
    </xf>
    <xf numFmtId="0" fontId="129" fillId="33" borderId="38" xfId="0" applyFont="1" applyFill="1" applyBorder="1" applyAlignment="1">
      <alignment horizontal="center" vertical="center"/>
    </xf>
    <xf numFmtId="0" fontId="129" fillId="33" borderId="23" xfId="0" applyFont="1" applyFill="1" applyBorder="1" applyAlignment="1">
      <alignment horizontal="center" vertical="center"/>
    </xf>
    <xf numFmtId="0" fontId="149" fillId="33" borderId="0" xfId="0" applyFont="1" applyFill="1" applyBorder="1" applyAlignment="1">
      <alignment horizontal="right" vertical="center"/>
    </xf>
    <xf numFmtId="0" fontId="149" fillId="33" borderId="125" xfId="0" applyFont="1" applyFill="1" applyBorder="1" applyAlignment="1">
      <alignment horizontal="right" vertical="center"/>
    </xf>
    <xf numFmtId="0" fontId="135" fillId="33" borderId="0" xfId="0" applyFont="1" applyFill="1" applyAlignment="1">
      <alignment horizontal="center" vertical="top"/>
    </xf>
    <xf numFmtId="0" fontId="137" fillId="33" borderId="0" xfId="0" applyFont="1" applyFill="1" applyBorder="1" applyAlignment="1">
      <alignment horizontal="center" vertical="center"/>
    </xf>
    <xf numFmtId="0" fontId="149" fillId="33" borderId="102" xfId="0" applyFont="1" applyFill="1" applyBorder="1" applyAlignment="1">
      <alignment horizontal="right" vertical="center"/>
    </xf>
    <xf numFmtId="0" fontId="130" fillId="33" borderId="146" xfId="56" applyFont="1" applyFill="1" applyBorder="1" applyAlignment="1">
      <alignment horizontal="left" vertical="center"/>
      <protection/>
    </xf>
    <xf numFmtId="0" fontId="130" fillId="33" borderId="95" xfId="56" applyFont="1" applyFill="1" applyBorder="1" applyAlignment="1">
      <alignment horizontal="left" vertical="center"/>
      <protection/>
    </xf>
    <xf numFmtId="0" fontId="130" fillId="33" borderId="100" xfId="56" applyFont="1" applyFill="1" applyBorder="1" applyAlignment="1">
      <alignment horizontal="left" vertical="center"/>
      <protection/>
    </xf>
    <xf numFmtId="0" fontId="130" fillId="33" borderId="81" xfId="56" applyFont="1" applyFill="1" applyBorder="1" applyAlignment="1">
      <alignment horizontal="left" vertical="center"/>
      <protection/>
    </xf>
    <xf numFmtId="0" fontId="130" fillId="33" borderId="156" xfId="0" applyFont="1" applyFill="1" applyBorder="1" applyAlignment="1">
      <alignment horizontal="left" vertical="center"/>
    </xf>
    <xf numFmtId="0" fontId="130" fillId="33" borderId="82" xfId="0" applyFont="1" applyFill="1" applyBorder="1" applyAlignment="1">
      <alignment horizontal="left" vertical="center"/>
    </xf>
    <xf numFmtId="0" fontId="130" fillId="33" borderId="156" xfId="56" applyFont="1" applyFill="1" applyBorder="1" applyAlignment="1">
      <alignment horizontal="left" vertical="center"/>
      <protection/>
    </xf>
    <xf numFmtId="0" fontId="130" fillId="33" borderId="82" xfId="56" applyFont="1" applyFill="1" applyBorder="1" applyAlignment="1">
      <alignment horizontal="left" vertical="center"/>
      <protection/>
    </xf>
    <xf numFmtId="0" fontId="188" fillId="33" borderId="0" xfId="0" applyFont="1" applyFill="1" applyAlignment="1">
      <alignment horizontal="left" vertical="top" wrapText="1"/>
    </xf>
    <xf numFmtId="0" fontId="130" fillId="33" borderId="100" xfId="0" applyFont="1" applyFill="1" applyBorder="1" applyAlignment="1">
      <alignment horizontal="left" vertical="center"/>
    </xf>
    <xf numFmtId="0" fontId="130" fillId="33" borderId="81" xfId="0" applyFont="1" applyFill="1" applyBorder="1" applyAlignment="1">
      <alignment horizontal="left" vertical="center"/>
    </xf>
    <xf numFmtId="0" fontId="129" fillId="33" borderId="22" xfId="0" applyFont="1" applyFill="1" applyBorder="1" applyAlignment="1">
      <alignment horizontal="center" wrapText="1"/>
    </xf>
    <xf numFmtId="0" fontId="130" fillId="33" borderId="146" xfId="0" applyFont="1" applyFill="1" applyBorder="1" applyAlignment="1">
      <alignment horizontal="left" vertical="center" indent="7"/>
    </xf>
    <xf numFmtId="0" fontId="130" fillId="33" borderId="147" xfId="0" applyFont="1" applyFill="1" applyBorder="1" applyAlignment="1">
      <alignment horizontal="left" vertical="center" indent="7"/>
    </xf>
    <xf numFmtId="0" fontId="130" fillId="33" borderId="95" xfId="0" applyFont="1" applyFill="1" applyBorder="1" applyAlignment="1">
      <alignment horizontal="left" vertical="center" indent="7"/>
    </xf>
    <xf numFmtId="0" fontId="130" fillId="33" borderId="100" xfId="0" applyFont="1" applyFill="1" applyBorder="1" applyAlignment="1">
      <alignment horizontal="left" vertical="center" indent="7"/>
    </xf>
    <xf numFmtId="0" fontId="130" fillId="33" borderId="23" xfId="0" applyFont="1" applyFill="1" applyBorder="1" applyAlignment="1">
      <alignment horizontal="left" vertical="center" indent="7"/>
    </xf>
    <xf numFmtId="0" fontId="130" fillId="33" borderId="81" xfId="0" applyFont="1" applyFill="1" applyBorder="1" applyAlignment="1">
      <alignment horizontal="left" vertical="center" indent="7"/>
    </xf>
    <xf numFmtId="0" fontId="129" fillId="33" borderId="21" xfId="0" applyFont="1" applyFill="1" applyBorder="1" applyAlignment="1">
      <alignment horizontal="center" vertical="center"/>
    </xf>
    <xf numFmtId="0" fontId="129" fillId="33" borderId="16" xfId="0" applyFont="1" applyFill="1" applyBorder="1" applyAlignment="1">
      <alignment horizontal="center" vertical="center"/>
    </xf>
    <xf numFmtId="0" fontId="129" fillId="33" borderId="12" xfId="0" applyFont="1" applyFill="1" applyBorder="1" applyAlignment="1">
      <alignment horizontal="center" vertical="center"/>
    </xf>
    <xf numFmtId="0" fontId="128" fillId="33" borderId="0" xfId="0" applyFont="1" applyFill="1" applyAlignment="1">
      <alignment horizontal="left" wrapText="1"/>
    </xf>
    <xf numFmtId="0" fontId="130" fillId="33" borderId="157" xfId="0" applyFont="1" applyFill="1" applyBorder="1" applyAlignment="1">
      <alignment horizontal="left" vertical="center" indent="7"/>
    </xf>
    <xf numFmtId="0" fontId="130" fillId="33" borderId="71" xfId="0" applyFont="1" applyFill="1" applyBorder="1" applyAlignment="1">
      <alignment horizontal="left" vertical="center" indent="7"/>
    </xf>
    <xf numFmtId="0" fontId="130" fillId="33" borderId="110" xfId="0" applyFont="1" applyFill="1" applyBorder="1" applyAlignment="1">
      <alignment horizontal="left" vertical="center" indent="7"/>
    </xf>
    <xf numFmtId="0" fontId="144" fillId="33" borderId="39" xfId="0" applyFont="1" applyFill="1" applyBorder="1" applyAlignment="1">
      <alignment horizontal="center" vertical="center" wrapText="1"/>
    </xf>
    <xf numFmtId="0" fontId="144" fillId="33" borderId="40" xfId="0" applyFont="1" applyFill="1" applyBorder="1" applyAlignment="1">
      <alignment horizontal="center" vertical="center" wrapText="1"/>
    </xf>
    <xf numFmtId="0" fontId="144" fillId="33" borderId="148" xfId="0" applyFont="1" applyFill="1" applyBorder="1" applyAlignment="1">
      <alignment horizontal="center" vertical="center" wrapText="1"/>
    </xf>
    <xf numFmtId="0" fontId="144" fillId="33" borderId="147" xfId="0" applyFont="1" applyFill="1" applyBorder="1" applyAlignment="1">
      <alignment horizontal="center" vertical="center" wrapText="1"/>
    </xf>
    <xf numFmtId="0" fontId="144" fillId="33" borderId="153" xfId="0" applyFont="1" applyFill="1" applyBorder="1" applyAlignment="1">
      <alignment horizontal="center" vertical="center" wrapText="1"/>
    </xf>
    <xf numFmtId="0" fontId="134" fillId="33" borderId="18" xfId="0" applyFont="1" applyFill="1" applyBorder="1" applyAlignment="1">
      <alignment horizontal="center" vertical="center" wrapText="1"/>
    </xf>
    <xf numFmtId="0" fontId="134" fillId="33" borderId="19" xfId="0" applyFont="1" applyFill="1" applyBorder="1" applyAlignment="1">
      <alignment horizontal="center" vertical="center" wrapText="1"/>
    </xf>
    <xf numFmtId="0" fontId="134" fillId="33" borderId="28" xfId="0" applyFont="1" applyFill="1" applyBorder="1" applyAlignment="1">
      <alignment horizontal="center" vertical="center" wrapText="1"/>
    </xf>
    <xf numFmtId="0" fontId="144" fillId="33" borderId="95" xfId="0" applyFont="1" applyFill="1" applyBorder="1" applyAlignment="1">
      <alignment horizontal="center" vertical="center" wrapText="1"/>
    </xf>
    <xf numFmtId="0" fontId="128" fillId="33" borderId="0" xfId="0" applyFont="1" applyFill="1" applyAlignment="1">
      <alignment horizontal="left"/>
    </xf>
    <xf numFmtId="0" fontId="139" fillId="33" borderId="37" xfId="0" applyFont="1" applyFill="1" applyBorder="1" applyAlignment="1">
      <alignment horizontal="center" vertical="center"/>
    </xf>
    <xf numFmtId="0" fontId="139" fillId="33" borderId="38" xfId="0" applyFont="1" applyFill="1" applyBorder="1" applyAlignment="1">
      <alignment horizontal="center" vertical="center"/>
    </xf>
    <xf numFmtId="0" fontId="139" fillId="33" borderId="23" xfId="0" applyFont="1" applyFill="1" applyBorder="1" applyAlignment="1">
      <alignment horizontal="center" vertical="center"/>
    </xf>
    <xf numFmtId="0" fontId="133" fillId="33" borderId="37" xfId="0" applyFont="1" applyFill="1" applyBorder="1" applyAlignment="1">
      <alignment horizontal="center" vertical="center"/>
    </xf>
    <xf numFmtId="0" fontId="133" fillId="33" borderId="23" xfId="0" applyFont="1" applyFill="1" applyBorder="1" applyAlignment="1">
      <alignment horizontal="center" vertical="center"/>
    </xf>
    <xf numFmtId="0" fontId="133" fillId="33" borderId="38" xfId="0" applyFont="1" applyFill="1" applyBorder="1" applyAlignment="1">
      <alignment horizontal="center" vertical="center"/>
    </xf>
    <xf numFmtId="169" fontId="133" fillId="33" borderId="37" xfId="0" applyNumberFormat="1" applyFont="1" applyFill="1" applyBorder="1" applyAlignment="1">
      <alignment horizontal="center" vertical="center"/>
    </xf>
    <xf numFmtId="169" fontId="133" fillId="33" borderId="23" xfId="0" applyNumberFormat="1" applyFont="1" applyFill="1" applyBorder="1" applyAlignment="1">
      <alignment horizontal="center" vertical="center"/>
    </xf>
    <xf numFmtId="169" fontId="133" fillId="33" borderId="38" xfId="0" applyNumberFormat="1" applyFont="1" applyFill="1" applyBorder="1" applyAlignment="1">
      <alignment horizontal="center" vertical="center"/>
    </xf>
    <xf numFmtId="0" fontId="137" fillId="33" borderId="0" xfId="0" applyFont="1" applyFill="1" applyAlignment="1">
      <alignment horizontal="center"/>
    </xf>
    <xf numFmtId="0" fontId="134" fillId="33" borderId="133" xfId="0" applyFont="1" applyFill="1" applyBorder="1" applyAlignment="1">
      <alignment horizontal="center" vertical="center" wrapText="1"/>
    </xf>
    <xf numFmtId="0" fontId="134" fillId="33" borderId="0" xfId="0" applyFont="1" applyFill="1" applyBorder="1" applyAlignment="1">
      <alignment horizontal="center" vertical="center" wrapText="1"/>
    </xf>
    <xf numFmtId="0" fontId="134" fillId="33" borderId="131" xfId="0" applyFont="1" applyFill="1" applyBorder="1" applyAlignment="1">
      <alignment horizontal="center" vertical="center" wrapText="1"/>
    </xf>
    <xf numFmtId="0" fontId="134" fillId="33" borderId="126" xfId="0" applyFont="1" applyFill="1" applyBorder="1" applyAlignment="1">
      <alignment horizontal="center" vertical="center" wrapText="1"/>
    </xf>
    <xf numFmtId="0" fontId="134" fillId="33" borderId="13" xfId="0" applyFont="1" applyFill="1" applyBorder="1" applyAlignment="1">
      <alignment horizontal="center" vertical="center" wrapText="1"/>
    </xf>
    <xf numFmtId="0" fontId="130" fillId="33" borderId="146" xfId="0" applyFont="1" applyFill="1" applyBorder="1" applyAlignment="1">
      <alignment horizontal="left" vertical="center"/>
    </xf>
    <xf numFmtId="0" fontId="130" fillId="33" borderId="95" xfId="0" applyFont="1" applyFill="1" applyBorder="1" applyAlignment="1">
      <alignment horizontal="left" vertical="center"/>
    </xf>
    <xf numFmtId="0" fontId="189" fillId="33" borderId="146" xfId="0" applyFont="1" applyFill="1" applyBorder="1" applyAlignment="1">
      <alignment horizontal="center" vertical="center" wrapText="1"/>
    </xf>
    <xf numFmtId="0" fontId="189" fillId="33" borderId="147" xfId="0" applyFont="1" applyFill="1" applyBorder="1" applyAlignment="1">
      <alignment horizontal="center" vertical="center" wrapText="1"/>
    </xf>
    <xf numFmtId="0" fontId="189" fillId="33" borderId="153" xfId="0" applyFont="1" applyFill="1" applyBorder="1" applyAlignment="1">
      <alignment horizontal="center" vertical="center" wrapText="1"/>
    </xf>
    <xf numFmtId="0" fontId="189" fillId="33" borderId="40" xfId="0" applyFont="1" applyFill="1" applyBorder="1" applyAlignment="1">
      <alignment horizontal="center" vertical="center" wrapText="1"/>
    </xf>
    <xf numFmtId="0" fontId="189" fillId="33" borderId="43" xfId="0" applyFont="1" applyFill="1" applyBorder="1" applyAlignment="1">
      <alignment horizontal="center" vertical="center" wrapText="1"/>
    </xf>
    <xf numFmtId="0" fontId="180" fillId="33" borderId="0" xfId="0" applyFont="1" applyFill="1" applyBorder="1" applyAlignment="1">
      <alignment horizontal="left" vertical="top" wrapText="1"/>
    </xf>
    <xf numFmtId="0" fontId="132" fillId="33" borderId="0" xfId="0" applyFont="1" applyFill="1" applyAlignment="1">
      <alignment horizontal="left" vertical="top" wrapText="1"/>
    </xf>
    <xf numFmtId="0" fontId="132" fillId="33" borderId="0" xfId="0" applyFont="1" applyFill="1" applyBorder="1" applyAlignment="1">
      <alignment horizontal="left" vertical="top" wrapText="1"/>
    </xf>
    <xf numFmtId="0" fontId="130" fillId="33" borderId="132" xfId="0" applyFont="1" applyFill="1" applyBorder="1" applyAlignment="1">
      <alignment horizontal="center" vertical="center"/>
    </xf>
    <xf numFmtId="0" fontId="130" fillId="33" borderId="46" xfId="0" applyFont="1" applyFill="1" applyBorder="1" applyAlignment="1">
      <alignment horizontal="center" vertical="center"/>
    </xf>
    <xf numFmtId="0" fontId="130" fillId="33" borderId="41" xfId="0" applyFont="1" applyFill="1" applyBorder="1" applyAlignment="1">
      <alignment horizontal="center" vertical="center"/>
    </xf>
    <xf numFmtId="0" fontId="130" fillId="33" borderId="75" xfId="0" applyFont="1" applyFill="1" applyBorder="1" applyAlignment="1">
      <alignment horizontal="center" vertical="center"/>
    </xf>
    <xf numFmtId="0" fontId="130" fillId="33" borderId="40" xfId="0" applyFont="1" applyFill="1" applyBorder="1" applyAlignment="1">
      <alignment horizontal="center" vertical="center"/>
    </xf>
    <xf numFmtId="0" fontId="6" fillId="33" borderId="0" xfId="0" applyFont="1" applyFill="1" applyAlignment="1">
      <alignment horizontal="right"/>
    </xf>
    <xf numFmtId="0" fontId="129" fillId="33" borderId="0" xfId="0" applyFont="1" applyFill="1" applyAlignment="1">
      <alignment horizontal="left" vertical="center"/>
    </xf>
    <xf numFmtId="0" fontId="130" fillId="33" borderId="20" xfId="0" applyFont="1" applyFill="1" applyBorder="1" applyAlignment="1">
      <alignment horizontal="center" vertical="center"/>
    </xf>
    <xf numFmtId="0" fontId="130" fillId="33" borderId="0" xfId="0" applyFont="1" applyFill="1" applyBorder="1" applyAlignment="1">
      <alignment horizontal="center" vertical="top"/>
    </xf>
    <xf numFmtId="0" fontId="130" fillId="33" borderId="0" xfId="0" applyFont="1" applyFill="1" applyAlignment="1">
      <alignment horizontal="center" vertical="top"/>
    </xf>
    <xf numFmtId="0" fontId="129" fillId="33" borderId="22" xfId="0" applyFont="1" applyFill="1" applyBorder="1" applyAlignment="1">
      <alignment horizontal="center" vertical="center"/>
    </xf>
    <xf numFmtId="0" fontId="129" fillId="33" borderId="100" xfId="0" applyFont="1" applyFill="1" applyBorder="1" applyAlignment="1">
      <alignment horizontal="center" vertical="center"/>
    </xf>
    <xf numFmtId="0" fontId="129" fillId="33" borderId="23" xfId="0" applyFont="1" applyFill="1" applyBorder="1" applyAlignment="1">
      <alignment horizontal="center" vertical="center"/>
    </xf>
    <xf numFmtId="0" fontId="129" fillId="33" borderId="81" xfId="0" applyFont="1" applyFill="1" applyBorder="1" applyAlignment="1">
      <alignment horizontal="center" vertical="center"/>
    </xf>
    <xf numFmtId="0" fontId="165" fillId="33" borderId="76" xfId="0" applyFont="1" applyFill="1" applyBorder="1" applyAlignment="1">
      <alignment horizontal="center" vertical="center" wrapText="1"/>
    </xf>
    <xf numFmtId="0" fontId="165" fillId="33" borderId="39" xfId="0" applyFont="1" applyFill="1" applyBorder="1" applyAlignment="1">
      <alignment horizontal="center" vertical="center" wrapText="1"/>
    </xf>
    <xf numFmtId="0" fontId="133" fillId="33" borderId="37" xfId="0" applyFont="1" applyFill="1" applyBorder="1" applyAlignment="1">
      <alignment horizontal="center" vertical="center" wrapText="1"/>
    </xf>
    <xf numFmtId="0" fontId="133" fillId="33" borderId="23" xfId="0" applyFont="1" applyFill="1" applyBorder="1" applyAlignment="1">
      <alignment horizontal="center" vertical="center" wrapText="1"/>
    </xf>
    <xf numFmtId="0" fontId="133" fillId="33" borderId="38" xfId="0" applyFont="1" applyFill="1" applyBorder="1" applyAlignment="1">
      <alignment horizontal="center" vertical="center" wrapText="1"/>
    </xf>
    <xf numFmtId="0" fontId="129" fillId="33" borderId="18" xfId="0" applyFont="1" applyFill="1" applyBorder="1" applyAlignment="1">
      <alignment horizontal="center" vertical="center"/>
    </xf>
    <xf numFmtId="0" fontId="129" fillId="33" borderId="19" xfId="0" applyFont="1" applyFill="1" applyBorder="1" applyAlignment="1">
      <alignment horizontal="center" vertical="center"/>
    </xf>
    <xf numFmtId="0" fontId="129" fillId="33" borderId="28" xfId="0" applyFont="1" applyFill="1" applyBorder="1" applyAlignment="1">
      <alignment horizontal="center" vertical="center"/>
    </xf>
    <xf numFmtId="0" fontId="141" fillId="33" borderId="76" xfId="0" applyFont="1" applyFill="1" applyBorder="1" applyAlignment="1">
      <alignment horizontal="center" vertical="center" wrapText="1"/>
    </xf>
    <xf numFmtId="0" fontId="141" fillId="33" borderId="39" xfId="0" applyFont="1" applyFill="1" applyBorder="1" applyAlignment="1">
      <alignment horizontal="center" vertical="center" wrapText="1"/>
    </xf>
    <xf numFmtId="0" fontId="133" fillId="33" borderId="37" xfId="0" applyFont="1" applyFill="1" applyBorder="1" applyAlignment="1">
      <alignment horizontal="center" vertical="center"/>
    </xf>
    <xf numFmtId="0" fontId="133" fillId="33" borderId="38" xfId="0" applyFont="1" applyFill="1" applyBorder="1" applyAlignment="1">
      <alignment horizontal="center" vertical="center"/>
    </xf>
    <xf numFmtId="0" fontId="165" fillId="33" borderId="44" xfId="0" applyFont="1" applyFill="1" applyBorder="1" applyAlignment="1">
      <alignment horizontal="center" vertical="center" wrapText="1"/>
    </xf>
    <xf numFmtId="0" fontId="130" fillId="33" borderId="45" xfId="0" applyFont="1" applyFill="1" applyBorder="1" applyAlignment="1">
      <alignment horizontal="center" vertical="center"/>
    </xf>
    <xf numFmtId="0" fontId="130" fillId="33" borderId="76" xfId="0" applyFont="1" applyFill="1" applyBorder="1" applyAlignment="1">
      <alignment horizontal="center" vertical="center"/>
    </xf>
    <xf numFmtId="0" fontId="130" fillId="33" borderId="39" xfId="0" applyFont="1" applyFill="1" applyBorder="1" applyAlignment="1">
      <alignment horizontal="center" vertical="center"/>
    </xf>
    <xf numFmtId="1" fontId="130" fillId="33" borderId="100" xfId="56" applyNumberFormat="1" applyFont="1" applyFill="1" applyBorder="1" applyAlignment="1" quotePrefix="1">
      <alignment horizontal="left" vertical="center"/>
      <protection/>
    </xf>
    <xf numFmtId="1" fontId="130" fillId="33" borderId="23" xfId="56" applyNumberFormat="1" applyFont="1" applyFill="1" applyBorder="1" applyAlignment="1" quotePrefix="1">
      <alignment horizontal="left" vertical="center"/>
      <protection/>
    </xf>
    <xf numFmtId="1" fontId="130" fillId="33" borderId="81" xfId="56" applyNumberFormat="1" applyFont="1" applyFill="1" applyBorder="1" applyAlignment="1" quotePrefix="1">
      <alignment horizontal="left" vertical="center"/>
      <protection/>
    </xf>
    <xf numFmtId="0" fontId="137" fillId="33" borderId="0" xfId="0" applyFont="1" applyFill="1" applyAlignment="1">
      <alignment horizontal="center" vertical="top"/>
    </xf>
    <xf numFmtId="0" fontId="135" fillId="33" borderId="0" xfId="0" applyFont="1" applyFill="1" applyAlignment="1">
      <alignment horizontal="center" vertical="top"/>
    </xf>
    <xf numFmtId="0" fontId="134" fillId="33" borderId="131" xfId="0" applyFont="1" applyFill="1" applyBorder="1" applyAlignment="1">
      <alignment horizontal="center" vertical="center" wrapText="1"/>
    </xf>
    <xf numFmtId="0" fontId="134" fillId="33" borderId="126" xfId="0" applyFont="1" applyFill="1" applyBorder="1" applyAlignment="1">
      <alignment horizontal="center" vertical="center" wrapText="1"/>
    </xf>
    <xf numFmtId="0" fontId="134" fillId="33" borderId="13" xfId="0" applyFont="1" applyFill="1" applyBorder="1" applyAlignment="1">
      <alignment horizontal="center" vertical="center" wrapText="1"/>
    </xf>
    <xf numFmtId="0" fontId="132" fillId="33" borderId="25" xfId="0" applyFont="1" applyFill="1" applyBorder="1" applyAlignment="1">
      <alignment horizontal="center" vertical="center" wrapText="1"/>
    </xf>
    <xf numFmtId="0" fontId="132" fillId="33" borderId="14" xfId="0" applyFont="1" applyFill="1" applyBorder="1" applyAlignment="1">
      <alignment horizontal="center" vertical="center" wrapText="1"/>
    </xf>
    <xf numFmtId="0" fontId="132" fillId="33" borderId="21" xfId="0" applyFont="1" applyFill="1" applyBorder="1" applyAlignment="1">
      <alignment horizontal="center" vertical="center" wrapText="1"/>
    </xf>
    <xf numFmtId="0" fontId="149" fillId="33" borderId="0" xfId="0" applyFont="1" applyFill="1" applyBorder="1" applyAlignment="1">
      <alignment horizontal="right" vertical="center"/>
    </xf>
    <xf numFmtId="0" fontId="149" fillId="33" borderId="0" xfId="0" applyFont="1" applyFill="1" applyAlignment="1">
      <alignment horizontal="right" vertical="center"/>
    </xf>
    <xf numFmtId="0" fontId="134" fillId="33" borderId="25" xfId="0" applyFont="1" applyFill="1" applyBorder="1" applyAlignment="1">
      <alignment horizontal="center" vertical="center" wrapText="1"/>
    </xf>
    <xf numFmtId="0" fontId="134" fillId="33" borderId="133" xfId="0" applyFont="1" applyFill="1" applyBorder="1" applyAlignment="1">
      <alignment horizontal="center" vertical="center" wrapText="1"/>
    </xf>
    <xf numFmtId="0" fontId="134" fillId="33" borderId="14" xfId="0" applyFont="1" applyFill="1" applyBorder="1" applyAlignment="1">
      <alignment horizontal="center" vertical="center" wrapText="1"/>
    </xf>
    <xf numFmtId="0" fontId="134" fillId="33" borderId="0" xfId="0" applyFont="1" applyFill="1" applyBorder="1" applyAlignment="1">
      <alignment horizontal="center" vertical="center" wrapText="1"/>
    </xf>
    <xf numFmtId="0" fontId="134" fillId="33" borderId="21" xfId="0" applyFont="1" applyFill="1" applyBorder="1" applyAlignment="1">
      <alignment horizontal="center" vertical="center" wrapText="1"/>
    </xf>
    <xf numFmtId="0" fontId="134" fillId="33" borderId="16" xfId="0" applyFont="1" applyFill="1" applyBorder="1" applyAlignment="1">
      <alignment horizontal="center" vertical="center" wrapText="1"/>
    </xf>
    <xf numFmtId="0" fontId="130" fillId="33" borderId="22" xfId="0" applyFont="1" applyFill="1" applyBorder="1" applyAlignment="1">
      <alignment horizontal="left" vertical="center" indent="1"/>
    </xf>
    <xf numFmtId="0" fontId="130" fillId="33" borderId="83" xfId="0" applyFont="1" applyFill="1" applyBorder="1" applyAlignment="1">
      <alignment horizontal="left" vertical="center" indent="1"/>
    </xf>
    <xf numFmtId="0" fontId="137" fillId="33" borderId="37" xfId="0" applyFont="1" applyFill="1" applyBorder="1" applyAlignment="1">
      <alignment horizontal="center" vertical="center"/>
    </xf>
    <xf numFmtId="0" fontId="137" fillId="33" borderId="38" xfId="0" applyFont="1" applyFill="1" applyBorder="1" applyAlignment="1">
      <alignment horizontal="center" vertical="center"/>
    </xf>
    <xf numFmtId="0" fontId="134" fillId="33" borderId="146" xfId="0" applyFont="1" applyFill="1" applyBorder="1" applyAlignment="1">
      <alignment horizontal="center" vertical="center" wrapText="1"/>
    </xf>
    <xf numFmtId="0" fontId="134" fillId="33" borderId="147" xfId="0" applyFont="1" applyFill="1" applyBorder="1" applyAlignment="1">
      <alignment horizontal="center" vertical="center" wrapText="1"/>
    </xf>
    <xf numFmtId="0" fontId="134" fillId="33" borderId="95" xfId="0" applyFont="1" applyFill="1" applyBorder="1" applyAlignment="1">
      <alignment horizontal="center" vertical="center" wrapText="1"/>
    </xf>
    <xf numFmtId="0" fontId="130" fillId="33" borderId="80" xfId="0" applyFont="1" applyFill="1" applyBorder="1" applyAlignment="1">
      <alignment horizontal="center" vertical="center" wrapText="1"/>
    </xf>
    <xf numFmtId="0" fontId="130" fillId="33" borderId="74" xfId="0" applyFont="1" applyFill="1" applyBorder="1" applyAlignment="1">
      <alignment horizontal="center" vertical="center" wrapText="1"/>
    </xf>
    <xf numFmtId="0" fontId="130" fillId="33" borderId="21" xfId="0" applyFont="1" applyFill="1" applyBorder="1" applyAlignment="1">
      <alignment horizontal="center" vertical="center" wrapText="1"/>
    </xf>
    <xf numFmtId="0" fontId="130" fillId="33" borderId="47" xfId="0" applyFont="1" applyFill="1" applyBorder="1" applyAlignment="1">
      <alignment horizontal="center" vertical="center" wrapText="1"/>
    </xf>
    <xf numFmtId="0" fontId="130" fillId="33" borderId="20" xfId="0" applyFont="1" applyFill="1" applyBorder="1" applyAlignment="1">
      <alignment horizontal="center" vertical="center" wrapText="1"/>
    </xf>
    <xf numFmtId="0" fontId="130" fillId="33" borderId="96" xfId="0" applyFont="1" applyFill="1" applyBorder="1" applyAlignment="1">
      <alignment horizontal="center" vertical="center" wrapText="1"/>
    </xf>
    <xf numFmtId="0" fontId="130" fillId="33" borderId="16" xfId="0" applyFont="1" applyFill="1" applyBorder="1" applyAlignment="1">
      <alignment horizontal="center" vertical="center" wrapText="1"/>
    </xf>
    <xf numFmtId="0" fontId="130" fillId="33" borderId="12" xfId="0" applyFont="1" applyFill="1" applyBorder="1" applyAlignment="1">
      <alignment horizontal="center" vertical="center" wrapText="1"/>
    </xf>
    <xf numFmtId="0" fontId="133" fillId="33" borderId="23" xfId="0" applyFont="1" applyFill="1" applyBorder="1" applyAlignment="1">
      <alignment horizontal="center" vertical="center"/>
    </xf>
    <xf numFmtId="0" fontId="132" fillId="33" borderId="26" xfId="0" applyFont="1" applyFill="1" applyBorder="1" applyAlignment="1">
      <alignment horizontal="center" vertical="center" wrapText="1"/>
    </xf>
    <xf numFmtId="0" fontId="132" fillId="33" borderId="79" xfId="0" applyFont="1" applyFill="1" applyBorder="1" applyAlignment="1">
      <alignment horizontal="center" vertical="center" wrapText="1"/>
    </xf>
    <xf numFmtId="0" fontId="132" fillId="33" borderId="83" xfId="0" applyFont="1" applyFill="1" applyBorder="1" applyAlignment="1">
      <alignment horizontal="center" vertical="center" wrapText="1"/>
    </xf>
    <xf numFmtId="0" fontId="149" fillId="33" borderId="102" xfId="0" applyFont="1" applyFill="1" applyBorder="1" applyAlignment="1">
      <alignment horizontal="right" vertical="center"/>
    </xf>
    <xf numFmtId="0" fontId="138" fillId="33" borderId="100" xfId="56" applyFont="1" applyFill="1" applyBorder="1" applyAlignment="1">
      <alignment horizontal="left" vertical="center" wrapText="1" indent="1"/>
      <protection/>
    </xf>
    <xf numFmtId="0" fontId="138" fillId="33" borderId="38" xfId="56" applyFont="1" applyFill="1" applyBorder="1" applyAlignment="1">
      <alignment horizontal="left" vertical="center" wrapText="1" indent="1"/>
      <protection/>
    </xf>
    <xf numFmtId="0" fontId="130" fillId="33" borderId="79" xfId="56" applyFont="1" applyFill="1" applyBorder="1" applyAlignment="1">
      <alignment horizontal="left" vertical="center" indent="1"/>
      <protection/>
    </xf>
    <xf numFmtId="0" fontId="130" fillId="33" borderId="42" xfId="56" applyFont="1" applyFill="1" applyBorder="1" applyAlignment="1">
      <alignment horizontal="left" vertical="center" indent="1"/>
      <protection/>
    </xf>
    <xf numFmtId="0" fontId="130" fillId="33" borderId="22" xfId="56" applyFont="1" applyFill="1" applyBorder="1" applyAlignment="1">
      <alignment horizontal="left" vertical="center" indent="1"/>
      <protection/>
    </xf>
    <xf numFmtId="0" fontId="130" fillId="33" borderId="83" xfId="56" applyFont="1" applyFill="1" applyBorder="1" applyAlignment="1">
      <alignment horizontal="left" vertical="center" indent="1"/>
      <protection/>
    </xf>
    <xf numFmtId="0" fontId="130" fillId="33" borderId="23" xfId="0" applyFont="1" applyFill="1" applyBorder="1" applyAlignment="1">
      <alignment horizontal="left" vertical="center" indent="1"/>
    </xf>
    <xf numFmtId="0" fontId="130" fillId="33" borderId="81" xfId="0" applyFont="1" applyFill="1" applyBorder="1" applyAlignment="1">
      <alignment horizontal="left" vertical="center" indent="1"/>
    </xf>
    <xf numFmtId="49" fontId="130" fillId="33" borderId="79" xfId="56" applyNumberFormat="1" applyFont="1" applyFill="1" applyBorder="1" applyAlignment="1">
      <alignment horizontal="left" vertical="center"/>
      <protection/>
    </xf>
    <xf numFmtId="49" fontId="130" fillId="33" borderId="22" xfId="56" applyNumberFormat="1" applyFont="1" applyFill="1" applyBorder="1" applyAlignment="1">
      <alignment horizontal="left" vertical="center"/>
      <protection/>
    </xf>
    <xf numFmtId="49" fontId="130" fillId="33" borderId="83" xfId="56" applyNumberFormat="1" applyFont="1" applyFill="1" applyBorder="1" applyAlignment="1">
      <alignment horizontal="left" vertical="center"/>
      <protection/>
    </xf>
    <xf numFmtId="0" fontId="129" fillId="33" borderId="19" xfId="0" applyFont="1" applyFill="1" applyBorder="1" applyAlignment="1">
      <alignment horizontal="left" vertical="center" indent="1"/>
    </xf>
    <xf numFmtId="0" fontId="129" fillId="33" borderId="28" xfId="0" applyFont="1" applyFill="1" applyBorder="1" applyAlignment="1">
      <alignment horizontal="left" vertical="center" indent="1"/>
    </xf>
    <xf numFmtId="0" fontId="130" fillId="33" borderId="19" xfId="0" applyFont="1" applyFill="1" applyBorder="1" applyAlignment="1">
      <alignment horizontal="left" vertical="center" indent="1"/>
    </xf>
    <xf numFmtId="0" fontId="130" fillId="33" borderId="28" xfId="0" applyFont="1" applyFill="1" applyBorder="1" applyAlignment="1">
      <alignment horizontal="left" vertical="center" indent="1"/>
    </xf>
    <xf numFmtId="0" fontId="130" fillId="33" borderId="100" xfId="0" applyFont="1" applyFill="1" applyBorder="1" applyAlignment="1">
      <alignment horizontal="left" vertical="center" indent="1"/>
    </xf>
    <xf numFmtId="0" fontId="130" fillId="33" borderId="38" xfId="0" applyFont="1" applyFill="1" applyBorder="1" applyAlignment="1">
      <alignment horizontal="left" vertical="center" indent="1"/>
    </xf>
    <xf numFmtId="0" fontId="130" fillId="33" borderId="156" xfId="0" applyFont="1" applyFill="1" applyBorder="1" applyAlignment="1">
      <alignment horizontal="left" vertical="center" indent="1"/>
    </xf>
    <xf numFmtId="0" fontId="130" fillId="33" borderId="24" xfId="0" applyFont="1" applyFill="1" applyBorder="1" applyAlignment="1">
      <alignment horizontal="left" vertical="center" indent="1"/>
    </xf>
    <xf numFmtId="0" fontId="129" fillId="33" borderId="18" xfId="0" applyFont="1" applyFill="1" applyBorder="1" applyAlignment="1">
      <alignment horizontal="left" vertical="center" indent="1"/>
    </xf>
    <xf numFmtId="0" fontId="129" fillId="33" borderId="99" xfId="0" applyFont="1" applyFill="1" applyBorder="1" applyAlignment="1">
      <alignment horizontal="left" vertical="center" indent="1"/>
    </xf>
    <xf numFmtId="0" fontId="130" fillId="33" borderId="101" xfId="0" applyFont="1" applyFill="1" applyBorder="1" applyAlignment="1">
      <alignment horizontal="left" vertical="center" indent="1"/>
    </xf>
    <xf numFmtId="0" fontId="130" fillId="33" borderId="82" xfId="0" applyFont="1" applyFill="1" applyBorder="1" applyAlignment="1">
      <alignment horizontal="left" vertical="center" indent="1"/>
    </xf>
    <xf numFmtId="0" fontId="130" fillId="33" borderId="18" xfId="0" applyFont="1" applyFill="1" applyBorder="1" applyAlignment="1">
      <alignment horizontal="left" vertical="center" indent="1"/>
    </xf>
    <xf numFmtId="0" fontId="130" fillId="33" borderId="99" xfId="0" applyFont="1" applyFill="1" applyBorder="1" applyAlignment="1">
      <alignment horizontal="left" vertical="center" indent="1"/>
    </xf>
    <xf numFmtId="1" fontId="130" fillId="33" borderId="23" xfId="56" applyNumberFormat="1" applyFont="1" applyFill="1" applyBorder="1" applyAlignment="1">
      <alignment horizontal="left" vertical="center"/>
      <protection/>
    </xf>
    <xf numFmtId="1" fontId="130" fillId="33" borderId="81" xfId="56" applyNumberFormat="1" applyFont="1" applyFill="1" applyBorder="1" applyAlignment="1">
      <alignment horizontal="left" vertical="center"/>
      <protection/>
    </xf>
    <xf numFmtId="0" fontId="130" fillId="33" borderId="101" xfId="0" applyFont="1" applyFill="1" applyBorder="1" applyAlignment="1">
      <alignment horizontal="left" vertical="center"/>
    </xf>
    <xf numFmtId="0" fontId="130" fillId="33" borderId="82" xfId="0" applyFont="1" applyFill="1" applyBorder="1" applyAlignment="1">
      <alignment horizontal="left" vertical="center"/>
    </xf>
    <xf numFmtId="1" fontId="130" fillId="33" borderId="147" xfId="56" applyNumberFormat="1" applyFont="1" applyFill="1" applyBorder="1" applyAlignment="1">
      <alignment horizontal="left" vertical="center"/>
      <protection/>
    </xf>
    <xf numFmtId="1" fontId="130" fillId="33" borderId="95" xfId="56" applyNumberFormat="1" applyFont="1" applyFill="1" applyBorder="1" applyAlignment="1">
      <alignment horizontal="left" vertical="center"/>
      <protection/>
    </xf>
    <xf numFmtId="0" fontId="130" fillId="33" borderId="156" xfId="0" applyFont="1" applyFill="1" applyBorder="1" applyAlignment="1">
      <alignment horizontal="left" vertical="center"/>
    </xf>
    <xf numFmtId="0" fontId="138" fillId="33" borderId="146" xfId="56" applyFont="1" applyFill="1" applyBorder="1" applyAlignment="1">
      <alignment horizontal="left" vertical="center" wrapText="1" indent="1"/>
      <protection/>
    </xf>
    <xf numFmtId="0" fontId="138" fillId="33" borderId="153" xfId="56" applyFont="1" applyFill="1" applyBorder="1" applyAlignment="1">
      <alignment horizontal="left" vertical="center" wrapText="1" indent="1"/>
      <protection/>
    </xf>
    <xf numFmtId="0" fontId="132" fillId="33" borderId="0" xfId="0" applyFont="1" applyFill="1" applyAlignment="1">
      <alignment horizontal="left" wrapText="1"/>
    </xf>
    <xf numFmtId="0" fontId="130" fillId="33" borderId="147" xfId="0" applyFont="1" applyFill="1" applyBorder="1" applyAlignment="1">
      <alignment horizontal="left" vertical="center" indent="1"/>
    </xf>
    <xf numFmtId="0" fontId="130" fillId="33" borderId="95" xfId="0" applyFont="1" applyFill="1" applyBorder="1" applyAlignment="1">
      <alignment horizontal="left" vertical="center" indent="1"/>
    </xf>
    <xf numFmtId="0" fontId="188" fillId="33" borderId="0" xfId="0" applyFont="1" applyFill="1" applyBorder="1" applyAlignment="1">
      <alignment horizontal="left" vertical="top" wrapText="1"/>
    </xf>
    <xf numFmtId="0" fontId="31" fillId="33" borderId="0" xfId="0" applyFont="1" applyFill="1" applyBorder="1" applyAlignment="1">
      <alignment horizontal="left" vertical="top" wrapText="1"/>
    </xf>
    <xf numFmtId="0" fontId="129" fillId="33" borderId="146" xfId="0" applyFont="1" applyFill="1" applyBorder="1" applyAlignment="1">
      <alignment horizontal="center" vertical="center"/>
    </xf>
    <xf numFmtId="0" fontId="129" fillId="33" borderId="147" xfId="0" applyFont="1" applyFill="1" applyBorder="1" applyAlignment="1">
      <alignment horizontal="center" vertical="center"/>
    </xf>
    <xf numFmtId="0" fontId="129" fillId="33" borderId="95" xfId="0" applyFont="1" applyFill="1" applyBorder="1" applyAlignment="1">
      <alignment horizontal="center" vertical="center"/>
    </xf>
    <xf numFmtId="1" fontId="130" fillId="33" borderId="146" xfId="56" applyNumberFormat="1" applyFont="1" applyFill="1" applyBorder="1" applyAlignment="1">
      <alignment horizontal="left" vertical="center"/>
      <protection/>
    </xf>
    <xf numFmtId="0" fontId="132" fillId="33" borderId="0" xfId="0" applyFont="1" applyFill="1" applyAlignment="1">
      <alignment horizontal="left" vertical="center" wrapText="1"/>
    </xf>
    <xf numFmtId="0" fontId="130" fillId="33" borderId="0" xfId="0" applyFont="1" applyFill="1" applyBorder="1" applyAlignment="1">
      <alignment horizontal="center" vertical="center"/>
    </xf>
    <xf numFmtId="0" fontId="132" fillId="33" borderId="0" xfId="0" applyFont="1" applyFill="1" applyBorder="1" applyAlignment="1">
      <alignment horizontal="left" vertical="center" wrapText="1"/>
    </xf>
    <xf numFmtId="1" fontId="130" fillId="33" borderId="38" xfId="56" applyNumberFormat="1" applyFont="1" applyFill="1" applyBorder="1" applyAlignment="1">
      <alignment horizontal="left" vertical="center"/>
      <protection/>
    </xf>
    <xf numFmtId="1" fontId="130" fillId="33" borderId="34" xfId="56" applyNumberFormat="1" applyFont="1" applyFill="1" applyBorder="1" applyAlignment="1">
      <alignment horizontal="left" vertical="center"/>
      <protection/>
    </xf>
    <xf numFmtId="1" fontId="130" fillId="33" borderId="37" xfId="56" applyNumberFormat="1" applyFont="1" applyFill="1" applyBorder="1" applyAlignment="1">
      <alignment horizontal="left" vertical="center"/>
      <protection/>
    </xf>
    <xf numFmtId="0" fontId="130" fillId="33" borderId="34" xfId="0" applyFont="1" applyFill="1" applyBorder="1" applyAlignment="1">
      <alignment horizontal="left" vertical="center" indent="1"/>
    </xf>
    <xf numFmtId="1" fontId="130" fillId="33" borderId="38" xfId="56" applyNumberFormat="1" applyFont="1" applyFill="1" applyBorder="1" applyAlignment="1" quotePrefix="1">
      <alignment horizontal="left" vertical="center"/>
      <protection/>
    </xf>
    <xf numFmtId="1" fontId="130" fillId="33" borderId="34" xfId="56" applyNumberFormat="1" applyFont="1" applyFill="1" applyBorder="1" applyAlignment="1" quotePrefix="1">
      <alignment horizontal="left" vertical="center"/>
      <protection/>
    </xf>
    <xf numFmtId="1" fontId="130" fillId="33" borderId="37" xfId="56" applyNumberFormat="1" applyFont="1" applyFill="1" applyBorder="1" applyAlignment="1" quotePrefix="1">
      <alignment horizontal="left" vertical="center"/>
      <protection/>
    </xf>
    <xf numFmtId="0" fontId="36" fillId="33" borderId="0" xfId="0" applyFont="1" applyFill="1" applyBorder="1" applyAlignment="1">
      <alignment horizontal="left" vertical="top" wrapText="1"/>
    </xf>
    <xf numFmtId="0" fontId="190" fillId="33" borderId="0" xfId="0" applyFont="1" applyFill="1" applyBorder="1" applyAlignment="1">
      <alignment horizontal="left" vertical="top" wrapText="1"/>
    </xf>
    <xf numFmtId="0" fontId="191" fillId="33" borderId="0" xfId="0" applyFont="1" applyFill="1" applyBorder="1" applyAlignment="1">
      <alignment horizontal="left" vertical="top" wrapText="1"/>
    </xf>
    <xf numFmtId="0" fontId="134" fillId="33" borderId="22" xfId="0" applyFont="1" applyFill="1" applyBorder="1" applyAlignment="1">
      <alignment horizontal="center" vertical="center"/>
    </xf>
    <xf numFmtId="0" fontId="130" fillId="33" borderId="0" xfId="0" applyFont="1" applyFill="1" applyBorder="1" applyAlignment="1">
      <alignment horizontal="center" vertical="center"/>
    </xf>
    <xf numFmtId="0" fontId="130" fillId="33" borderId="0" xfId="0" applyFont="1" applyFill="1" applyAlignment="1">
      <alignment horizontal="center" vertical="center"/>
    </xf>
    <xf numFmtId="0" fontId="130" fillId="33" borderId="20" xfId="0" applyFont="1" applyFill="1" applyBorder="1" applyAlignment="1">
      <alignment horizontal="center" vertical="center"/>
    </xf>
    <xf numFmtId="0" fontId="128" fillId="33" borderId="20" xfId="0" applyFont="1" applyFill="1" applyBorder="1" applyAlignment="1">
      <alignment horizontal="left" vertical="center"/>
    </xf>
    <xf numFmtId="0" fontId="130" fillId="33" borderId="37" xfId="0" applyFont="1" applyFill="1" applyBorder="1" applyAlignment="1">
      <alignment horizontal="right" vertical="center"/>
    </xf>
    <xf numFmtId="0" fontId="129" fillId="33" borderId="76" xfId="0" applyFont="1" applyFill="1" applyBorder="1" applyAlignment="1">
      <alignment horizontal="right" vertical="center"/>
    </xf>
    <xf numFmtId="0" fontId="129" fillId="33" borderId="39" xfId="0" applyFont="1" applyFill="1" applyBorder="1" applyAlignment="1">
      <alignment horizontal="right" vertical="center"/>
    </xf>
    <xf numFmtId="0" fontId="129" fillId="33" borderId="75" xfId="0" applyFont="1" applyFill="1" applyBorder="1" applyAlignment="1">
      <alignment horizontal="right" vertical="center"/>
    </xf>
    <xf numFmtId="0" fontId="129" fillId="33" borderId="40" xfId="0" applyFont="1" applyFill="1" applyBorder="1" applyAlignment="1">
      <alignment horizontal="right" vertical="center"/>
    </xf>
    <xf numFmtId="0" fontId="130" fillId="33" borderId="122" xfId="0" applyFont="1" applyFill="1" applyBorder="1" applyAlignment="1">
      <alignment horizontal="right" vertical="center"/>
    </xf>
    <xf numFmtId="0" fontId="129" fillId="33" borderId="35" xfId="0" applyFont="1" applyFill="1" applyBorder="1" applyAlignment="1">
      <alignment horizontal="right" vertical="center"/>
    </xf>
    <xf numFmtId="0" fontId="129" fillId="33" borderId="132" xfId="0" applyFont="1" applyFill="1" applyBorder="1" applyAlignment="1">
      <alignment horizontal="right" vertical="center"/>
    </xf>
    <xf numFmtId="0" fontId="130" fillId="33" borderId="76" xfId="0" applyFont="1" applyFill="1" applyBorder="1" applyAlignment="1">
      <alignment horizontal="right" vertical="center"/>
    </xf>
    <xf numFmtId="0" fontId="130" fillId="33" borderId="39" xfId="0" applyFont="1" applyFill="1" applyBorder="1" applyAlignment="1">
      <alignment horizontal="right" vertical="center"/>
    </xf>
    <xf numFmtId="0" fontId="130" fillId="33" borderId="75" xfId="0" applyFont="1" applyFill="1" applyBorder="1" applyAlignment="1">
      <alignment horizontal="right" vertical="center"/>
    </xf>
    <xf numFmtId="0" fontId="130" fillId="33" borderId="40" xfId="0" applyFont="1" applyFill="1" applyBorder="1" applyAlignment="1">
      <alignment horizontal="right" vertical="center"/>
    </xf>
    <xf numFmtId="0" fontId="130" fillId="33" borderId="35" xfId="0" applyFont="1" applyFill="1" applyBorder="1" applyAlignment="1">
      <alignment horizontal="right" vertical="center"/>
    </xf>
    <xf numFmtId="0" fontId="130" fillId="33" borderId="132" xfId="0" applyFont="1" applyFill="1" applyBorder="1" applyAlignment="1">
      <alignment horizontal="right" vertical="center"/>
    </xf>
    <xf numFmtId="0" fontId="132" fillId="33" borderId="17" xfId="0" applyFont="1" applyFill="1" applyBorder="1" applyAlignment="1">
      <alignment horizontal="left" vertical="center" wrapText="1" indent="2"/>
    </xf>
    <xf numFmtId="0" fontId="132" fillId="33" borderId="37" xfId="0" applyFont="1" applyFill="1" applyBorder="1" applyAlignment="1">
      <alignment horizontal="left" vertical="center" wrapText="1" indent="2"/>
    </xf>
    <xf numFmtId="0" fontId="132" fillId="33" borderId="76" xfId="0" applyFont="1" applyFill="1" applyBorder="1" applyAlignment="1">
      <alignment horizontal="left" vertical="center" wrapText="1" indent="2"/>
    </xf>
    <xf numFmtId="0" fontId="132" fillId="33" borderId="122" xfId="0" applyFont="1" applyFill="1" applyBorder="1" applyAlignment="1">
      <alignment horizontal="left" vertical="center" wrapText="1" indent="2"/>
    </xf>
    <xf numFmtId="0" fontId="130" fillId="33" borderId="17" xfId="0" applyFont="1" applyFill="1" applyBorder="1" applyAlignment="1">
      <alignment horizontal="right" vertical="center"/>
    </xf>
    <xf numFmtId="0" fontId="130" fillId="33" borderId="34" xfId="0" applyFont="1" applyFill="1" applyBorder="1" applyAlignment="1">
      <alignment horizontal="right" vertical="center"/>
    </xf>
    <xf numFmtId="0" fontId="130" fillId="33" borderId="135" xfId="0" applyFont="1" applyFill="1" applyBorder="1" applyAlignment="1">
      <alignment horizontal="right" vertical="center"/>
    </xf>
    <xf numFmtId="0" fontId="130" fillId="33" borderId="136" xfId="0" applyFont="1" applyFill="1" applyBorder="1" applyAlignment="1">
      <alignment horizontal="right" vertical="center"/>
    </xf>
    <xf numFmtId="0" fontId="130" fillId="33" borderId="41" xfId="0" applyFont="1" applyFill="1" applyBorder="1" applyAlignment="1">
      <alignment horizontal="right" vertical="center"/>
    </xf>
    <xf numFmtId="0" fontId="130" fillId="33" borderId="134" xfId="0" applyFont="1" applyFill="1" applyBorder="1" applyAlignment="1">
      <alignment horizontal="right" vertical="center"/>
    </xf>
    <xf numFmtId="0" fontId="129" fillId="33" borderId="155" xfId="0" applyFont="1" applyFill="1" applyBorder="1" applyAlignment="1">
      <alignment vertical="center"/>
    </xf>
    <xf numFmtId="0" fontId="129" fillId="33" borderId="41" xfId="0" applyFont="1" applyFill="1" applyBorder="1" applyAlignment="1">
      <alignment vertical="center"/>
    </xf>
    <xf numFmtId="0" fontId="130" fillId="33" borderId="158" xfId="0" applyFont="1" applyFill="1" applyBorder="1" applyAlignment="1">
      <alignment horizontal="right" vertical="center"/>
    </xf>
    <xf numFmtId="0" fontId="130" fillId="33" borderId="159" xfId="0" applyFont="1" applyFill="1" applyBorder="1" applyAlignment="1">
      <alignment horizontal="right" vertical="center"/>
    </xf>
    <xf numFmtId="0" fontId="130" fillId="33" borderId="155" xfId="0" applyFont="1" applyFill="1" applyBorder="1" applyAlignment="1">
      <alignment horizontal="right" vertical="center"/>
    </xf>
    <xf numFmtId="0" fontId="129" fillId="33" borderId="128" xfId="0" applyFont="1" applyFill="1" applyBorder="1" applyAlignment="1">
      <alignment horizontal="center" vertical="center" wrapText="1"/>
    </xf>
    <xf numFmtId="0" fontId="129" fillId="33" borderId="129" xfId="0" applyFont="1" applyFill="1" applyBorder="1" applyAlignment="1">
      <alignment horizontal="center" vertical="center" wrapText="1"/>
    </xf>
    <xf numFmtId="0" fontId="132" fillId="33" borderId="25" xfId="0" applyFont="1" applyFill="1" applyBorder="1" applyAlignment="1">
      <alignment horizontal="left" vertical="center" wrapText="1" indent="2"/>
    </xf>
    <xf numFmtId="0" fontId="132" fillId="33" borderId="133" xfId="0" applyFont="1" applyFill="1" applyBorder="1" applyAlignment="1">
      <alignment horizontal="left" vertical="center" wrapText="1" indent="2"/>
    </xf>
    <xf numFmtId="0" fontId="132" fillId="33" borderId="79" xfId="0" applyFont="1" applyFill="1" applyBorder="1" applyAlignment="1">
      <alignment horizontal="left" vertical="center" wrapText="1" indent="2"/>
    </xf>
    <xf numFmtId="0" fontId="132" fillId="33" borderId="22" xfId="0" applyFont="1" applyFill="1" applyBorder="1" applyAlignment="1">
      <alignment horizontal="left" vertical="center" wrapText="1" indent="2"/>
    </xf>
    <xf numFmtId="0" fontId="130" fillId="33" borderId="160" xfId="0" applyFont="1" applyFill="1" applyBorder="1" applyAlignment="1">
      <alignment horizontal="right" vertical="center"/>
    </xf>
    <xf numFmtId="0" fontId="130" fillId="33" borderId="154" xfId="0" applyFont="1" applyFill="1" applyBorder="1" applyAlignment="1">
      <alignment horizontal="right" vertical="center"/>
    </xf>
    <xf numFmtId="0" fontId="129" fillId="33" borderId="41" xfId="0" applyFont="1" applyFill="1" applyBorder="1" applyAlignment="1">
      <alignment horizontal="right" vertical="center"/>
    </xf>
    <xf numFmtId="0" fontId="133" fillId="33" borderId="0" xfId="0" applyFont="1" applyFill="1" applyBorder="1" applyAlignment="1">
      <alignment horizontal="left" vertical="center"/>
    </xf>
    <xf numFmtId="0" fontId="135" fillId="33" borderId="0" xfId="0" applyFont="1" applyFill="1" applyBorder="1" applyAlignment="1">
      <alignment horizontal="center"/>
    </xf>
    <xf numFmtId="0" fontId="137" fillId="33" borderId="0" xfId="0" applyFont="1" applyFill="1" applyAlignment="1">
      <alignment horizontal="center" vertical="center"/>
    </xf>
    <xf numFmtId="0" fontId="129" fillId="33" borderId="18" xfId="0" applyFont="1" applyFill="1" applyBorder="1" applyAlignment="1">
      <alignment horizontal="left" vertical="center" wrapText="1"/>
    </xf>
    <xf numFmtId="0" fontId="129" fillId="33" borderId="28" xfId="0" applyFont="1" applyFill="1" applyBorder="1" applyAlignment="1">
      <alignment horizontal="left" vertical="center" wrapText="1"/>
    </xf>
    <xf numFmtId="0" fontId="130" fillId="33" borderId="155" xfId="0" applyFont="1" applyFill="1" applyBorder="1" applyAlignment="1">
      <alignment vertical="center"/>
    </xf>
    <xf numFmtId="0" fontId="130" fillId="33" borderId="41" xfId="0" applyFont="1" applyFill="1" applyBorder="1" applyAlignment="1">
      <alignment vertical="center"/>
    </xf>
    <xf numFmtId="0" fontId="134" fillId="33" borderId="25" xfId="0" applyFont="1" applyFill="1" applyBorder="1" applyAlignment="1">
      <alignment horizontal="center" vertical="center"/>
    </xf>
    <xf numFmtId="0" fontId="134" fillId="33" borderId="133" xfId="0" applyFont="1" applyFill="1" applyBorder="1" applyAlignment="1">
      <alignment horizontal="center" vertical="center"/>
    </xf>
    <xf numFmtId="0" fontId="134" fillId="33" borderId="21" xfId="0" applyFont="1" applyFill="1" applyBorder="1" applyAlignment="1">
      <alignment horizontal="center" vertical="center"/>
    </xf>
    <xf numFmtId="0" fontId="134" fillId="33" borderId="16" xfId="0" applyFont="1" applyFill="1" applyBorder="1" applyAlignment="1">
      <alignment horizontal="center" vertical="center"/>
    </xf>
    <xf numFmtId="0" fontId="134" fillId="33" borderId="97" xfId="0" applyFont="1" applyFill="1" applyBorder="1" applyAlignment="1">
      <alignment horizontal="center" vertical="center"/>
    </xf>
    <xf numFmtId="0" fontId="134" fillId="33" borderId="98" xfId="0" applyFont="1" applyFill="1" applyBorder="1" applyAlignment="1">
      <alignment horizontal="center" vertical="center"/>
    </xf>
    <xf numFmtId="0" fontId="134" fillId="33" borderId="108" xfId="0" applyFont="1" applyFill="1" applyBorder="1" applyAlignment="1">
      <alignment horizontal="center" vertical="center"/>
    </xf>
    <xf numFmtId="0" fontId="129" fillId="33" borderId="158" xfId="0" applyFont="1" applyFill="1" applyBorder="1" applyAlignment="1">
      <alignment horizontal="right" vertical="center"/>
    </xf>
    <xf numFmtId="0" fontId="129" fillId="33" borderId="159" xfId="0" applyFont="1" applyFill="1" applyBorder="1" applyAlignment="1">
      <alignment horizontal="right" vertical="center"/>
    </xf>
    <xf numFmtId="0" fontId="129" fillId="33" borderId="134" xfId="0" applyFont="1" applyFill="1" applyBorder="1" applyAlignment="1">
      <alignment horizontal="right" vertical="center"/>
    </xf>
    <xf numFmtId="0" fontId="129" fillId="33" borderId="135" xfId="0" applyFont="1" applyFill="1" applyBorder="1" applyAlignment="1">
      <alignment horizontal="right" vertical="center"/>
    </xf>
    <xf numFmtId="0" fontId="143" fillId="33" borderId="102" xfId="0" applyFont="1" applyFill="1" applyBorder="1" applyAlignment="1">
      <alignment horizontal="right" vertical="center"/>
    </xf>
    <xf numFmtId="0" fontId="143" fillId="33" borderId="125" xfId="0" applyFont="1" applyFill="1" applyBorder="1" applyAlignment="1">
      <alignment horizontal="right" vertical="center"/>
    </xf>
    <xf numFmtId="0" fontId="134" fillId="33" borderId="37" xfId="0" applyFont="1" applyFill="1" applyBorder="1" applyAlignment="1">
      <alignment horizontal="center" vertical="center"/>
    </xf>
    <xf numFmtId="0" fontId="134" fillId="33" borderId="23" xfId="0" applyFont="1" applyFill="1" applyBorder="1" applyAlignment="1">
      <alignment horizontal="center" vertical="center"/>
    </xf>
    <xf numFmtId="0" fontId="134" fillId="33" borderId="38" xfId="0" applyFont="1" applyFill="1" applyBorder="1" applyAlignment="1">
      <alignment horizontal="center" vertical="center"/>
    </xf>
    <xf numFmtId="0" fontId="134" fillId="33" borderId="37" xfId="0" applyFont="1" applyFill="1" applyBorder="1" applyAlignment="1">
      <alignment horizontal="center" vertical="center" wrapText="1"/>
    </xf>
    <xf numFmtId="0" fontId="134" fillId="33" borderId="23" xfId="0" applyFont="1" applyFill="1" applyBorder="1" applyAlignment="1">
      <alignment horizontal="center" vertical="center" wrapText="1"/>
    </xf>
    <xf numFmtId="0" fontId="134" fillId="33" borderId="38" xfId="0" applyFont="1" applyFill="1" applyBorder="1" applyAlignment="1">
      <alignment horizontal="center" vertical="center" wrapText="1"/>
    </xf>
    <xf numFmtId="0" fontId="135" fillId="33" borderId="0" xfId="0" applyFont="1" applyFill="1" applyBorder="1" applyAlignment="1">
      <alignment horizontal="center" vertical="top"/>
    </xf>
    <xf numFmtId="0" fontId="134" fillId="33" borderId="19" xfId="0" applyFont="1" applyFill="1" applyBorder="1" applyAlignment="1">
      <alignment horizontal="center" vertical="center"/>
    </xf>
    <xf numFmtId="0" fontId="129" fillId="33" borderId="18" xfId="0" applyFont="1" applyFill="1" applyBorder="1" applyAlignment="1">
      <alignment horizontal="left" vertical="center"/>
    </xf>
    <xf numFmtId="0" fontId="129" fillId="33" borderId="28" xfId="0" applyFont="1" applyFill="1" applyBorder="1" applyAlignment="1">
      <alignment horizontal="left" vertical="center"/>
    </xf>
    <xf numFmtId="0" fontId="134" fillId="33" borderId="99" xfId="0" applyFont="1" applyFill="1" applyBorder="1" applyAlignment="1">
      <alignment horizontal="center" vertical="center"/>
    </xf>
    <xf numFmtId="0" fontId="134" fillId="33" borderId="130" xfId="0" applyFont="1" applyFill="1" applyBorder="1" applyAlignment="1">
      <alignment horizontal="center" vertical="center"/>
    </xf>
    <xf numFmtId="0" fontId="192" fillId="33" borderId="0" xfId="0" applyFont="1" applyFill="1" applyAlignment="1">
      <alignment horizontal="left" vertical="top" wrapText="1"/>
    </xf>
    <xf numFmtId="0" fontId="6" fillId="33" borderId="40" xfId="0" applyFont="1" applyFill="1" applyBorder="1" applyAlignment="1" applyProtection="1">
      <alignment horizontal="center" textRotation="90" wrapText="1"/>
      <protection/>
    </xf>
    <xf numFmtId="0" fontId="6" fillId="33" borderId="34" xfId="0" applyFont="1" applyFill="1" applyBorder="1" applyAlignment="1" applyProtection="1">
      <alignment horizontal="center" textRotation="90" wrapText="1"/>
      <protection/>
    </xf>
    <xf numFmtId="0" fontId="6" fillId="33" borderId="36" xfId="0" applyFont="1" applyFill="1" applyBorder="1" applyAlignment="1" applyProtection="1">
      <alignment horizontal="center" textRotation="90" wrapText="1"/>
      <protection/>
    </xf>
    <xf numFmtId="0" fontId="6" fillId="33" borderId="161" xfId="0" applyFont="1" applyFill="1" applyBorder="1" applyAlignment="1">
      <alignment horizontal="center" textRotation="90" wrapText="1"/>
    </xf>
    <xf numFmtId="0" fontId="6" fillId="33" borderId="150" xfId="0" applyFont="1" applyFill="1" applyBorder="1" applyAlignment="1">
      <alignment horizontal="center" textRotation="90" wrapText="1"/>
    </xf>
    <xf numFmtId="0" fontId="6" fillId="33" borderId="102" xfId="0" applyFont="1" applyFill="1" applyBorder="1" applyAlignment="1">
      <alignment horizontal="center" textRotation="90" wrapText="1"/>
    </xf>
    <xf numFmtId="0" fontId="6" fillId="33" borderId="125" xfId="0" applyFont="1" applyFill="1" applyBorder="1" applyAlignment="1">
      <alignment horizontal="center" textRotation="90" wrapText="1"/>
    </xf>
    <xf numFmtId="0" fontId="6" fillId="33" borderId="48" xfId="0" applyFont="1" applyFill="1" applyBorder="1" applyAlignment="1">
      <alignment horizontal="center" textRotation="90" wrapText="1"/>
    </xf>
    <xf numFmtId="0" fontId="6" fillId="33" borderId="47" xfId="0" applyFont="1" applyFill="1" applyBorder="1" applyAlignment="1">
      <alignment horizontal="center" textRotation="90" wrapText="1"/>
    </xf>
    <xf numFmtId="0" fontId="6" fillId="33" borderId="34" xfId="0" applyFont="1" applyFill="1" applyBorder="1" applyAlignment="1">
      <alignment horizontal="center"/>
    </xf>
    <xf numFmtId="0" fontId="6" fillId="33" borderId="34" xfId="0" applyFont="1" applyFill="1" applyBorder="1" applyAlignment="1">
      <alignment horizontal="left" indent="1"/>
    </xf>
    <xf numFmtId="0" fontId="6" fillId="33" borderId="34" xfId="0" applyFont="1" applyFill="1" applyBorder="1" applyAlignment="1">
      <alignment horizontal="right" wrapText="1" indent="2"/>
    </xf>
    <xf numFmtId="0" fontId="6" fillId="33" borderId="37" xfId="0" applyFont="1" applyFill="1" applyBorder="1" applyAlignment="1">
      <alignment horizontal="left" indent="1"/>
    </xf>
    <xf numFmtId="0" fontId="6" fillId="33" borderId="23" xfId="0" applyFont="1" applyFill="1" applyBorder="1" applyAlignment="1">
      <alignment horizontal="left" indent="1"/>
    </xf>
    <xf numFmtId="0" fontId="6" fillId="33" borderId="38" xfId="0" applyFont="1" applyFill="1" applyBorder="1" applyAlignment="1">
      <alignment horizontal="left" indent="1"/>
    </xf>
    <xf numFmtId="0" fontId="6" fillId="33" borderId="37" xfId="0" applyFont="1" applyFill="1" applyBorder="1" applyAlignment="1">
      <alignment horizontal="right" indent="2"/>
    </xf>
    <xf numFmtId="0" fontId="6" fillId="33" borderId="38" xfId="0" applyFont="1" applyFill="1" applyBorder="1" applyAlignment="1">
      <alignment horizontal="right" indent="2"/>
    </xf>
    <xf numFmtId="0" fontId="6" fillId="33" borderId="34" xfId="0" applyFont="1" applyFill="1" applyBorder="1" applyAlignment="1">
      <alignment horizontal="right" indent="2"/>
    </xf>
    <xf numFmtId="0" fontId="6" fillId="33" borderId="159" xfId="0" applyFont="1" applyFill="1" applyBorder="1" applyAlignment="1">
      <alignment horizontal="center" textRotation="90"/>
    </xf>
    <xf numFmtId="0" fontId="6" fillId="33" borderId="135" xfId="0" applyFont="1" applyFill="1" applyBorder="1" applyAlignment="1">
      <alignment horizontal="center" textRotation="90"/>
    </xf>
    <xf numFmtId="0" fontId="6" fillId="33" borderId="45" xfId="0" applyFont="1" applyFill="1" applyBorder="1" applyAlignment="1">
      <alignment horizontal="center" textRotation="90"/>
    </xf>
    <xf numFmtId="0" fontId="6" fillId="33" borderId="159" xfId="0" applyFont="1" applyFill="1" applyBorder="1" applyAlignment="1">
      <alignment horizontal="center" textRotation="90" wrapText="1"/>
    </xf>
    <xf numFmtId="0" fontId="6" fillId="33" borderId="135" xfId="0" applyFont="1" applyFill="1" applyBorder="1" applyAlignment="1">
      <alignment horizontal="center" textRotation="90" wrapText="1"/>
    </xf>
    <xf numFmtId="0" fontId="6" fillId="33" borderId="45" xfId="0" applyFont="1" applyFill="1" applyBorder="1" applyAlignment="1">
      <alignment horizontal="center" textRotation="90" wrapText="1"/>
    </xf>
    <xf numFmtId="0" fontId="6" fillId="33" borderId="161" xfId="0" applyFont="1" applyFill="1" applyBorder="1" applyAlignment="1">
      <alignment horizontal="center" textRotation="90"/>
    </xf>
    <xf numFmtId="0" fontId="6" fillId="33" borderId="150" xfId="0" applyFont="1" applyFill="1" applyBorder="1" applyAlignment="1">
      <alignment horizontal="center" textRotation="90"/>
    </xf>
    <xf numFmtId="0" fontId="6" fillId="33" borderId="102" xfId="0" applyFont="1" applyFill="1" applyBorder="1" applyAlignment="1">
      <alignment horizontal="center" textRotation="90"/>
    </xf>
    <xf numFmtId="0" fontId="6" fillId="33" borderId="125" xfId="0" applyFont="1" applyFill="1" applyBorder="1" applyAlignment="1">
      <alignment horizontal="center" textRotation="90"/>
    </xf>
    <xf numFmtId="0" fontId="6" fillId="33" borderId="48" xfId="0" applyFont="1" applyFill="1" applyBorder="1" applyAlignment="1">
      <alignment horizontal="center" textRotation="90"/>
    </xf>
    <xf numFmtId="0" fontId="6" fillId="33" borderId="47" xfId="0" applyFont="1" applyFill="1" applyBorder="1" applyAlignment="1">
      <alignment horizontal="center" textRotation="90"/>
    </xf>
    <xf numFmtId="0" fontId="17" fillId="33" borderId="154" xfId="0"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6" fillId="33" borderId="40" xfId="0" applyFont="1" applyFill="1" applyBorder="1" applyAlignment="1">
      <alignment horizontal="center" textRotation="90" wrapText="1"/>
    </xf>
    <xf numFmtId="0" fontId="6" fillId="33" borderId="34" xfId="0" applyFont="1" applyFill="1" applyBorder="1" applyAlignment="1">
      <alignment horizontal="center" textRotation="90" wrapText="1"/>
    </xf>
    <xf numFmtId="0" fontId="6" fillId="33" borderId="36" xfId="0" applyFont="1" applyFill="1" applyBorder="1" applyAlignment="1">
      <alignment horizontal="center" textRotation="90" wrapText="1"/>
    </xf>
    <xf numFmtId="0" fontId="128" fillId="33" borderId="162" xfId="0" applyFont="1" applyFill="1" applyBorder="1" applyAlignment="1">
      <alignment horizontal="center" vertical="center"/>
    </xf>
    <xf numFmtId="0" fontId="128" fillId="33" borderId="0" xfId="0" applyFont="1" applyFill="1" applyBorder="1" applyAlignment="1">
      <alignment horizontal="center" vertical="center"/>
    </xf>
    <xf numFmtId="0" fontId="106" fillId="33" borderId="22" xfId="0" applyFont="1" applyFill="1" applyBorder="1" applyAlignment="1">
      <alignment horizontal="center"/>
    </xf>
    <xf numFmtId="0" fontId="6" fillId="33" borderId="0" xfId="0" applyFont="1" applyFill="1" applyAlignment="1">
      <alignment horizontal="right"/>
    </xf>
    <xf numFmtId="0" fontId="6" fillId="33" borderId="161" xfId="0" applyFont="1" applyFill="1" applyBorder="1" applyAlignment="1">
      <alignment horizontal="left" wrapText="1" indent="1"/>
    </xf>
    <xf numFmtId="0" fontId="6" fillId="33" borderId="26" xfId="0" applyFont="1" applyFill="1" applyBorder="1" applyAlignment="1">
      <alignment horizontal="left" wrapText="1" indent="1"/>
    </xf>
    <xf numFmtId="0" fontId="6" fillId="33" borderId="102" xfId="0" applyFont="1" applyFill="1" applyBorder="1" applyAlignment="1">
      <alignment horizontal="left" wrapText="1" indent="1"/>
    </xf>
    <xf numFmtId="0" fontId="6" fillId="33" borderId="15" xfId="0" applyFont="1" applyFill="1" applyBorder="1" applyAlignment="1">
      <alignment horizontal="left" wrapText="1" indent="1"/>
    </xf>
    <xf numFmtId="0" fontId="6" fillId="33" borderId="48" xfId="0" applyFont="1" applyFill="1" applyBorder="1" applyAlignment="1">
      <alignment horizontal="left" wrapText="1" indent="1"/>
    </xf>
    <xf numFmtId="0" fontId="6" fillId="33" borderId="12" xfId="0" applyFont="1" applyFill="1" applyBorder="1" applyAlignment="1">
      <alignment horizontal="left" wrapText="1" indent="1"/>
    </xf>
    <xf numFmtId="0" fontId="6" fillId="33" borderId="161" xfId="0" applyFont="1" applyFill="1" applyBorder="1" applyAlignment="1">
      <alignment horizontal="left" indent="1"/>
    </xf>
    <xf numFmtId="0" fontId="6" fillId="33" borderId="26" xfId="0" applyFont="1" applyFill="1" applyBorder="1" applyAlignment="1">
      <alignment horizontal="left" indent="1"/>
    </xf>
    <xf numFmtId="0" fontId="6" fillId="33" borderId="102" xfId="0" applyFont="1" applyFill="1" applyBorder="1" applyAlignment="1">
      <alignment horizontal="left" indent="1"/>
    </xf>
    <xf numFmtId="0" fontId="6" fillId="33" borderId="15" xfId="0" applyFont="1" applyFill="1" applyBorder="1" applyAlignment="1">
      <alignment horizontal="left" indent="1"/>
    </xf>
    <xf numFmtId="0" fontId="6" fillId="33" borderId="48" xfId="0" applyFont="1" applyFill="1" applyBorder="1" applyAlignment="1">
      <alignment horizontal="left" indent="1"/>
    </xf>
    <xf numFmtId="0" fontId="6" fillId="33" borderId="12" xfId="0" applyFont="1" applyFill="1" applyBorder="1" applyAlignment="1">
      <alignment horizontal="left" indent="1"/>
    </xf>
    <xf numFmtId="0" fontId="6" fillId="33" borderId="158" xfId="0" applyFont="1" applyFill="1" applyBorder="1" applyAlignment="1" applyProtection="1">
      <alignment horizontal="center" textRotation="90"/>
      <protection/>
    </xf>
    <xf numFmtId="0" fontId="6" fillId="33" borderId="134" xfId="0" applyFont="1" applyFill="1" applyBorder="1" applyAlignment="1" applyProtection="1">
      <alignment horizontal="center" textRotation="90"/>
      <protection/>
    </xf>
    <xf numFmtId="0" fontId="6" fillId="33" borderId="44" xfId="0" applyFont="1" applyFill="1" applyBorder="1" applyAlignment="1" applyProtection="1">
      <alignment horizontal="center" textRotation="90"/>
      <protection/>
    </xf>
    <xf numFmtId="0" fontId="6" fillId="33" borderId="159" xfId="0" applyFont="1" applyFill="1" applyBorder="1" applyAlignment="1">
      <alignment horizontal="left" wrapText="1"/>
    </xf>
    <xf numFmtId="0" fontId="6" fillId="33" borderId="135" xfId="0" applyFont="1" applyFill="1" applyBorder="1" applyAlignment="1">
      <alignment horizontal="left" wrapText="1"/>
    </xf>
    <xf numFmtId="0" fontId="6" fillId="33" borderId="45" xfId="0" applyFont="1" applyFill="1" applyBorder="1" applyAlignment="1">
      <alignment horizontal="left" wrapText="1"/>
    </xf>
    <xf numFmtId="0" fontId="6" fillId="33" borderId="159" xfId="0" applyFont="1" applyFill="1" applyBorder="1" applyAlignment="1">
      <alignment horizontal="left" textRotation="90"/>
    </xf>
    <xf numFmtId="0" fontId="6" fillId="33" borderId="135" xfId="0" applyFont="1" applyFill="1" applyBorder="1" applyAlignment="1">
      <alignment horizontal="left" textRotation="90"/>
    </xf>
    <xf numFmtId="0" fontId="6" fillId="33" borderId="45" xfId="0" applyFont="1" applyFill="1" applyBorder="1" applyAlignment="1">
      <alignment horizontal="left" textRotation="90"/>
    </xf>
    <xf numFmtId="0" fontId="13" fillId="33" borderId="34" xfId="0" applyFont="1" applyFill="1" applyBorder="1" applyAlignment="1">
      <alignment horizontal="center" vertical="center" wrapText="1"/>
    </xf>
    <xf numFmtId="0" fontId="17" fillId="33" borderId="160" xfId="0" applyFont="1" applyFill="1" applyBorder="1" applyAlignment="1">
      <alignment horizontal="center" vertical="center" textRotation="90" wrapText="1"/>
    </xf>
    <xf numFmtId="0" fontId="17" fillId="33" borderId="128" xfId="0" applyFont="1" applyFill="1" applyBorder="1" applyAlignment="1">
      <alignment horizontal="center" vertical="center" textRotation="90" wrapText="1"/>
    </xf>
    <xf numFmtId="0" fontId="17" fillId="33" borderId="154" xfId="0" applyFont="1" applyFill="1" applyBorder="1" applyAlignment="1">
      <alignment horizontal="center" vertical="center"/>
    </xf>
    <xf numFmtId="0" fontId="17" fillId="33" borderId="36" xfId="0" applyFont="1" applyFill="1" applyBorder="1" applyAlignment="1">
      <alignment horizontal="center" vertical="center"/>
    </xf>
    <xf numFmtId="0" fontId="12" fillId="33" borderId="34" xfId="0" applyFont="1" applyFill="1" applyBorder="1" applyAlignment="1">
      <alignment horizontal="center"/>
    </xf>
    <xf numFmtId="0" fontId="6" fillId="33" borderId="158" xfId="0" applyFont="1" applyFill="1" applyBorder="1" applyAlignment="1">
      <alignment horizontal="center" textRotation="90"/>
    </xf>
    <xf numFmtId="0" fontId="6" fillId="33" borderId="134" xfId="0" applyFont="1" applyFill="1" applyBorder="1" applyAlignment="1">
      <alignment horizontal="center" textRotation="90"/>
    </xf>
    <xf numFmtId="0" fontId="6" fillId="33" borderId="44" xfId="0" applyFont="1" applyFill="1" applyBorder="1" applyAlignment="1">
      <alignment horizontal="center" textRotation="90"/>
    </xf>
    <xf numFmtId="0" fontId="12" fillId="33" borderId="34" xfId="0" applyFont="1" applyFill="1" applyBorder="1" applyAlignment="1">
      <alignment horizontal="center" wrapText="1"/>
    </xf>
    <xf numFmtId="0" fontId="18" fillId="33" borderId="154" xfId="0" applyFont="1" applyFill="1" applyBorder="1" applyAlignment="1">
      <alignment horizontal="center" vertical="center" wrapText="1"/>
    </xf>
    <xf numFmtId="0" fontId="18" fillId="33" borderId="36" xfId="0" applyFont="1" applyFill="1" applyBorder="1" applyAlignment="1">
      <alignment horizontal="center" vertical="center" wrapText="1"/>
    </xf>
    <xf numFmtId="0" fontId="13" fillId="33" borderId="1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6" fillId="33" borderId="154" xfId="0" applyFont="1" applyFill="1" applyBorder="1" applyAlignment="1">
      <alignment horizontal="center" vertical="center" wrapText="1"/>
    </xf>
    <xf numFmtId="0" fontId="6" fillId="33" borderId="163"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13" fillId="33" borderId="34" xfId="0" applyFont="1" applyFill="1" applyBorder="1" applyAlignment="1">
      <alignment horizontal="center" wrapText="1"/>
    </xf>
    <xf numFmtId="0" fontId="100" fillId="33" borderId="36" xfId="0" applyFont="1" applyFill="1" applyBorder="1" applyAlignment="1">
      <alignment horizontal="center" vertical="center"/>
    </xf>
    <xf numFmtId="0" fontId="99" fillId="33" borderId="154" xfId="0" applyFont="1" applyFill="1" applyBorder="1" applyAlignment="1">
      <alignment horizontal="center" vertical="center" wrapText="1"/>
    </xf>
    <xf numFmtId="0" fontId="100" fillId="33" borderId="36" xfId="0" applyFont="1" applyFill="1" applyBorder="1" applyAlignment="1">
      <alignment horizontal="center" vertical="center" wrapText="1"/>
    </xf>
    <xf numFmtId="0" fontId="14" fillId="33" borderId="0" xfId="0" applyFont="1" applyFill="1" applyAlignment="1">
      <alignment horizontal="center"/>
    </xf>
    <xf numFmtId="0" fontId="5" fillId="33" borderId="0" xfId="0" applyFont="1" applyFill="1" applyAlignment="1">
      <alignment horizontal="center" vertical="center" wrapText="1"/>
    </xf>
    <xf numFmtId="0" fontId="6" fillId="33" borderId="0" xfId="0" applyFont="1" applyFill="1" applyAlignment="1">
      <alignment horizontal="left" vertical="center" wrapText="1"/>
    </xf>
    <xf numFmtId="0" fontId="6" fillId="33" borderId="40" xfId="0" applyFont="1" applyFill="1" applyBorder="1" applyAlignment="1">
      <alignment horizontal="left" wrapText="1" indent="1"/>
    </xf>
    <xf numFmtId="0" fontId="6" fillId="33" borderId="41" xfId="0" applyFont="1" applyFill="1" applyBorder="1" applyAlignment="1">
      <alignment horizontal="left" wrapText="1" indent="1"/>
    </xf>
    <xf numFmtId="0" fontId="6" fillId="33" borderId="34" xfId="0" applyFont="1" applyFill="1" applyBorder="1" applyAlignment="1">
      <alignment horizontal="left" wrapText="1" indent="1"/>
    </xf>
    <xf numFmtId="0" fontId="6" fillId="33" borderId="35" xfId="0" applyFont="1" applyFill="1" applyBorder="1" applyAlignment="1">
      <alignment horizontal="left" wrapText="1" indent="1"/>
    </xf>
    <xf numFmtId="0" fontId="6" fillId="33" borderId="36" xfId="0" applyFont="1" applyFill="1" applyBorder="1" applyAlignment="1">
      <alignment horizontal="left" wrapText="1" indent="1"/>
    </xf>
    <xf numFmtId="0" fontId="6" fillId="33" borderId="27" xfId="0" applyFont="1" applyFill="1" applyBorder="1" applyAlignment="1">
      <alignment horizontal="left" wrapText="1" indent="1"/>
    </xf>
    <xf numFmtId="0" fontId="6" fillId="33" borderId="40" xfId="0" applyFont="1" applyFill="1" applyBorder="1" applyAlignment="1" applyProtection="1">
      <alignment horizontal="left" wrapText="1"/>
      <protection/>
    </xf>
    <xf numFmtId="0" fontId="6" fillId="33" borderId="34" xfId="0" applyFont="1" applyFill="1" applyBorder="1" applyAlignment="1" applyProtection="1">
      <alignment horizontal="left" wrapText="1"/>
      <protection/>
    </xf>
    <xf numFmtId="0" fontId="6" fillId="33" borderId="36" xfId="0" applyFont="1" applyFill="1" applyBorder="1" applyAlignment="1" applyProtection="1">
      <alignment horizontal="left" wrapText="1"/>
      <protection/>
    </xf>
    <xf numFmtId="0" fontId="6" fillId="33" borderId="40" xfId="0" applyFont="1" applyFill="1" applyBorder="1" applyAlignment="1" applyProtection="1">
      <alignment horizontal="center" textRotation="90"/>
      <protection/>
    </xf>
    <xf numFmtId="0" fontId="6" fillId="33" borderId="34" xfId="0" applyFont="1" applyFill="1" applyBorder="1" applyAlignment="1" applyProtection="1">
      <alignment horizontal="center" textRotation="90"/>
      <protection/>
    </xf>
    <xf numFmtId="0" fontId="6" fillId="33" borderId="36" xfId="0" applyFont="1" applyFill="1" applyBorder="1" applyAlignment="1" applyProtection="1">
      <alignment horizontal="center" textRotation="90"/>
      <protection/>
    </xf>
    <xf numFmtId="0" fontId="105" fillId="33" borderId="37" xfId="0" applyFont="1" applyFill="1" applyBorder="1" applyAlignment="1">
      <alignment horizontal="center" vertical="center"/>
    </xf>
    <xf numFmtId="0" fontId="105" fillId="33" borderId="23" xfId="0" applyFont="1" applyFill="1" applyBorder="1" applyAlignment="1">
      <alignment horizontal="center" vertical="center"/>
    </xf>
    <xf numFmtId="0" fontId="105" fillId="33" borderId="38" xfId="0" applyFont="1" applyFill="1" applyBorder="1" applyAlignment="1">
      <alignment horizontal="center" vertical="center"/>
    </xf>
    <xf numFmtId="0" fontId="17" fillId="33" borderId="37" xfId="0" applyFont="1" applyFill="1" applyBorder="1" applyAlignment="1">
      <alignment horizontal="center" vertical="center"/>
    </xf>
    <xf numFmtId="0" fontId="17" fillId="33" borderId="23" xfId="0" applyFont="1" applyFill="1" applyBorder="1" applyAlignment="1">
      <alignment horizontal="center" vertical="center"/>
    </xf>
    <xf numFmtId="0" fontId="17" fillId="33" borderId="38" xfId="0" applyFont="1" applyFill="1" applyBorder="1" applyAlignment="1">
      <alignment horizontal="center" vertical="center"/>
    </xf>
    <xf numFmtId="0" fontId="6" fillId="33" borderId="40" xfId="0" applyFont="1" applyFill="1" applyBorder="1" applyAlignment="1">
      <alignment horizontal="left" indent="1"/>
    </xf>
    <xf numFmtId="0" fontId="6" fillId="33" borderId="41" xfId="0" applyFont="1" applyFill="1" applyBorder="1" applyAlignment="1">
      <alignment horizontal="left" indent="1"/>
    </xf>
    <xf numFmtId="0" fontId="6" fillId="33" borderId="35" xfId="0" applyFont="1" applyFill="1" applyBorder="1" applyAlignment="1">
      <alignment horizontal="left" indent="1"/>
    </xf>
    <xf numFmtId="0" fontId="6" fillId="33" borderId="36" xfId="0" applyFont="1" applyFill="1" applyBorder="1" applyAlignment="1">
      <alignment horizontal="left" indent="1"/>
    </xf>
    <xf numFmtId="0" fontId="6" fillId="33" borderId="27" xfId="0" applyFont="1" applyFill="1" applyBorder="1" applyAlignment="1">
      <alignment horizontal="left" indent="1"/>
    </xf>
    <xf numFmtId="0" fontId="6" fillId="33" borderId="39" xfId="0" applyFont="1" applyFill="1" applyBorder="1" applyAlignment="1">
      <alignment horizontal="center" textRotation="90"/>
    </xf>
    <xf numFmtId="0" fontId="6" fillId="33" borderId="17" xfId="0" applyFont="1" applyFill="1" applyBorder="1" applyAlignment="1">
      <alignment horizontal="center" textRotation="90"/>
    </xf>
    <xf numFmtId="0" fontId="6" fillId="33" borderId="128" xfId="0" applyFont="1" applyFill="1" applyBorder="1" applyAlignment="1">
      <alignment horizontal="center" textRotation="90"/>
    </xf>
    <xf numFmtId="0" fontId="6" fillId="33" borderId="40" xfId="0" applyFont="1" applyFill="1" applyBorder="1" applyAlignment="1">
      <alignment horizontal="left" wrapText="1"/>
    </xf>
    <xf numFmtId="0" fontId="6" fillId="33" borderId="34" xfId="0" applyFont="1" applyFill="1" applyBorder="1" applyAlignment="1">
      <alignment horizontal="left" wrapText="1"/>
    </xf>
    <xf numFmtId="0" fontId="6" fillId="33" borderId="36" xfId="0" applyFont="1" applyFill="1" applyBorder="1" applyAlignment="1">
      <alignment horizontal="left" wrapText="1"/>
    </xf>
    <xf numFmtId="0" fontId="6" fillId="33" borderId="40" xfId="0" applyFont="1" applyFill="1" applyBorder="1" applyAlignment="1">
      <alignment horizontal="center" textRotation="90"/>
    </xf>
    <xf numFmtId="0" fontId="6" fillId="33" borderId="34" xfId="0" applyFont="1" applyFill="1" applyBorder="1" applyAlignment="1">
      <alignment horizontal="center" textRotation="90"/>
    </xf>
    <xf numFmtId="0" fontId="6" fillId="33" borderId="36" xfId="0" applyFont="1" applyFill="1" applyBorder="1" applyAlignment="1">
      <alignment horizontal="center" textRotation="90"/>
    </xf>
    <xf numFmtId="0" fontId="6" fillId="33" borderId="40" xfId="0" applyFont="1" applyFill="1" applyBorder="1" applyAlignment="1" applyProtection="1">
      <alignment horizontal="left" textRotation="90"/>
      <protection/>
    </xf>
    <xf numFmtId="0" fontId="6" fillId="33" borderId="34" xfId="0" applyFont="1" applyFill="1" applyBorder="1" applyAlignment="1" applyProtection="1">
      <alignment horizontal="left" textRotation="90"/>
      <protection/>
    </xf>
    <xf numFmtId="0" fontId="6" fillId="33" borderId="36" xfId="0" applyFont="1" applyFill="1" applyBorder="1" applyAlignment="1" applyProtection="1">
      <alignment horizontal="left" textRotation="90"/>
      <protection/>
    </xf>
    <xf numFmtId="0" fontId="130" fillId="0" borderId="37" xfId="56" applyFont="1" applyBorder="1" applyAlignment="1">
      <alignment horizontal="center" vertical="top"/>
      <protection/>
    </xf>
    <xf numFmtId="0" fontId="130" fillId="0" borderId="81" xfId="56" applyFont="1" applyBorder="1" applyAlignment="1">
      <alignment horizontal="center" vertical="top"/>
      <protection/>
    </xf>
    <xf numFmtId="0" fontId="134" fillId="0" borderId="164" xfId="0" applyFont="1" applyBorder="1" applyAlignment="1">
      <alignment horizontal="center" vertical="center"/>
    </xf>
    <xf numFmtId="0" fontId="134" fillId="0" borderId="165" xfId="0" applyFont="1" applyBorder="1" applyAlignment="1">
      <alignment horizontal="center" vertical="center"/>
    </xf>
    <xf numFmtId="0" fontId="134" fillId="0" borderId="166" xfId="0" applyFont="1" applyBorder="1" applyAlignment="1">
      <alignment horizontal="center" vertical="center"/>
    </xf>
    <xf numFmtId="0" fontId="130" fillId="0" borderId="37" xfId="0" applyFont="1" applyBorder="1" applyAlignment="1">
      <alignment horizontal="center" vertical="center"/>
    </xf>
    <xf numFmtId="0" fontId="130" fillId="0" borderId="81" xfId="0" applyFont="1" applyBorder="1" applyAlignment="1">
      <alignment horizontal="center" vertical="center"/>
    </xf>
    <xf numFmtId="0" fontId="130" fillId="0" borderId="138" xfId="0" applyFont="1" applyBorder="1" applyAlignment="1">
      <alignment horizontal="center" vertical="center"/>
    </xf>
    <xf numFmtId="0" fontId="130" fillId="0" borderId="110" xfId="0" applyFont="1" applyBorder="1" applyAlignment="1">
      <alignment horizontal="center" vertical="center"/>
    </xf>
    <xf numFmtId="0" fontId="130" fillId="0" borderId="148" xfId="56" applyFont="1" applyBorder="1" applyAlignment="1">
      <alignment horizontal="center" vertical="top"/>
      <protection/>
    </xf>
    <xf numFmtId="0" fontId="130" fillId="0" borderId="95" xfId="56" applyFont="1" applyBorder="1" applyAlignment="1">
      <alignment horizontal="center" vertical="top"/>
      <protection/>
    </xf>
    <xf numFmtId="0" fontId="134" fillId="0" borderId="149" xfId="0" applyFont="1" applyBorder="1" applyAlignment="1">
      <alignment horizontal="center" vertical="center"/>
    </xf>
    <xf numFmtId="0" fontId="134" fillId="0" borderId="118" xfId="0" applyFont="1" applyBorder="1" applyAlignment="1">
      <alignment horizontal="center" vertical="center"/>
    </xf>
    <xf numFmtId="0" fontId="134" fillId="0" borderId="119" xfId="0" applyFont="1" applyBorder="1" applyAlignment="1">
      <alignment horizontal="center" vertical="center"/>
    </xf>
    <xf numFmtId="0" fontId="138" fillId="0" borderId="37" xfId="56" applyFont="1" applyBorder="1" applyAlignment="1">
      <alignment horizontal="center" vertical="top" wrapText="1"/>
      <protection/>
    </xf>
    <xf numFmtId="0" fontId="138" fillId="0" borderId="81" xfId="56" applyFont="1" applyBorder="1" applyAlignment="1">
      <alignment horizontal="center" vertical="top" wrapText="1"/>
      <protection/>
    </xf>
    <xf numFmtId="0" fontId="130" fillId="0" borderId="43" xfId="56" applyFont="1" applyBorder="1" applyAlignment="1">
      <alignment horizontal="center" vertical="top"/>
      <protection/>
    </xf>
    <xf numFmtId="0" fontId="130" fillId="0" borderId="83" xfId="56" applyFont="1" applyBorder="1" applyAlignment="1">
      <alignment horizontal="center" vertical="top"/>
      <protection/>
    </xf>
    <xf numFmtId="0" fontId="130" fillId="0" borderId="100" xfId="0" applyFont="1" applyBorder="1" applyAlignment="1">
      <alignment horizontal="center" vertical="center"/>
    </xf>
    <xf numFmtId="0" fontId="130" fillId="0" borderId="23" xfId="0" applyFont="1" applyBorder="1" applyAlignment="1">
      <alignment horizontal="center" vertical="center"/>
    </xf>
    <xf numFmtId="0" fontId="130" fillId="0" borderId="157" xfId="0" applyFont="1" applyBorder="1" applyAlignment="1">
      <alignment horizontal="center" vertical="center"/>
    </xf>
    <xf numFmtId="0" fontId="130" fillId="0" borderId="71" xfId="0" applyFont="1" applyBorder="1" applyAlignment="1">
      <alignment horizontal="center" vertical="center"/>
    </xf>
    <xf numFmtId="0" fontId="130" fillId="0" borderId="79" xfId="0" applyFont="1" applyBorder="1" applyAlignment="1">
      <alignment horizontal="center" vertical="center"/>
    </xf>
    <xf numFmtId="0" fontId="130" fillId="0" borderId="22" xfId="0" applyFont="1" applyBorder="1" applyAlignment="1">
      <alignment horizontal="center" vertical="center"/>
    </xf>
    <xf numFmtId="0" fontId="130" fillId="0" borderId="83" xfId="0" applyFont="1" applyBorder="1" applyAlignment="1">
      <alignment horizontal="center" vertical="center"/>
    </xf>
    <xf numFmtId="0" fontId="130" fillId="0" borderId="41" xfId="0" applyFont="1" applyBorder="1" applyAlignment="1">
      <alignment horizontal="center" vertical="center"/>
    </xf>
    <xf numFmtId="0" fontId="130" fillId="0" borderId="35" xfId="0" applyFont="1" applyBorder="1" applyAlignment="1">
      <alignment horizontal="center" vertical="center"/>
    </xf>
    <xf numFmtId="0" fontId="130" fillId="0" borderId="39" xfId="0" applyFont="1" applyBorder="1" applyAlignment="1">
      <alignment horizontal="center" vertical="center" wrapText="1"/>
    </xf>
    <xf numFmtId="0" fontId="130" fillId="0" borderId="40" xfId="0" applyFont="1" applyBorder="1" applyAlignment="1">
      <alignment horizontal="center" vertical="center" wrapText="1"/>
    </xf>
    <xf numFmtId="0" fontId="130" fillId="0" borderId="41" xfId="0" applyFont="1" applyBorder="1" applyAlignment="1">
      <alignment horizontal="center" vertical="center" wrapText="1"/>
    </xf>
    <xf numFmtId="0" fontId="135" fillId="0" borderId="25" xfId="0" applyFont="1" applyBorder="1" applyAlignment="1">
      <alignment horizontal="left" vertical="center"/>
    </xf>
    <xf numFmtId="0" fontId="135" fillId="0" borderId="133" xfId="0" applyFont="1" applyBorder="1" applyAlignment="1">
      <alignment horizontal="left" vertical="center"/>
    </xf>
    <xf numFmtId="0" fontId="135" fillId="0" borderId="150" xfId="0" applyFont="1" applyBorder="1" applyAlignment="1">
      <alignment horizontal="left" vertical="center"/>
    </xf>
    <xf numFmtId="0" fontId="135" fillId="0" borderId="79" xfId="0" applyFont="1" applyBorder="1" applyAlignment="1">
      <alignment horizontal="left" vertical="center"/>
    </xf>
    <xf numFmtId="0" fontId="135" fillId="0" borderId="22" xfId="0" applyFont="1" applyBorder="1" applyAlignment="1">
      <alignment horizontal="left" vertical="center"/>
    </xf>
    <xf numFmtId="0" fontId="135" fillId="0" borderId="42" xfId="0" applyFont="1" applyBorder="1" applyAlignment="1">
      <alignment horizontal="left" vertical="center"/>
    </xf>
    <xf numFmtId="0" fontId="134" fillId="0" borderId="147" xfId="0" applyFont="1" applyBorder="1" applyAlignment="1">
      <alignment horizontal="center" vertical="center" wrapText="1"/>
    </xf>
    <xf numFmtId="0" fontId="134" fillId="0" borderId="95" xfId="0" applyFont="1" applyBorder="1" applyAlignment="1">
      <alignment horizontal="center" vertical="center" wrapText="1"/>
    </xf>
    <xf numFmtId="0" fontId="129" fillId="0" borderId="17" xfId="0" applyFont="1" applyBorder="1" applyAlignment="1">
      <alignment horizontal="left" vertical="center"/>
    </xf>
    <xf numFmtId="0" fontId="129" fillId="0" borderId="34" xfId="0" applyFont="1" applyBorder="1" applyAlignment="1">
      <alignment horizontal="left" vertical="center"/>
    </xf>
    <xf numFmtId="0" fontId="130" fillId="0" borderId="0" xfId="0" applyFont="1" applyBorder="1" applyAlignment="1">
      <alignment horizontal="center" vertical="center"/>
    </xf>
    <xf numFmtId="0" fontId="128" fillId="0" borderId="0" xfId="0" applyFont="1" applyBorder="1" applyAlignment="1">
      <alignment horizontal="left" vertical="center" wrapText="1"/>
    </xf>
    <xf numFmtId="0" fontId="128" fillId="0" borderId="0" xfId="0" applyFont="1" applyBorder="1" applyAlignment="1">
      <alignment horizontal="left" vertical="center"/>
    </xf>
    <xf numFmtId="0" fontId="128" fillId="0" borderId="0" xfId="0" applyFont="1" applyAlignment="1">
      <alignment horizontal="left"/>
    </xf>
    <xf numFmtId="0" fontId="128" fillId="0" borderId="0" xfId="0" applyFont="1" applyAlignment="1">
      <alignment horizontal="left" vertical="top"/>
    </xf>
    <xf numFmtId="0" fontId="128" fillId="0" borderId="0" xfId="0" applyFont="1" applyAlignment="1">
      <alignment horizontal="left" vertical="center"/>
    </xf>
    <xf numFmtId="0" fontId="131" fillId="0" borderId="0" xfId="0" applyFont="1" applyBorder="1" applyAlignment="1">
      <alignment horizontal="left" vertical="center"/>
    </xf>
    <xf numFmtId="0" fontId="130" fillId="0" borderId="0" xfId="0" applyFont="1" applyAlignment="1">
      <alignment horizontal="right" vertical="center"/>
    </xf>
    <xf numFmtId="0" fontId="132" fillId="0" borderId="0" xfId="0" applyFont="1" applyBorder="1" applyAlignment="1">
      <alignment horizontal="center" vertical="center"/>
    </xf>
    <xf numFmtId="0" fontId="128" fillId="0" borderId="0" xfId="0" applyFont="1" applyAlignment="1">
      <alignment horizontal="left" vertical="center" wrapText="1"/>
    </xf>
    <xf numFmtId="0" fontId="132" fillId="0" borderId="0" xfId="0" applyFont="1" applyAlignment="1">
      <alignment horizontal="left" vertical="center"/>
    </xf>
    <xf numFmtId="0" fontId="129" fillId="0" borderId="128" xfId="0" applyFont="1" applyBorder="1" applyAlignment="1">
      <alignment horizontal="left" vertical="center"/>
    </xf>
    <xf numFmtId="0" fontId="129" fillId="0" borderId="36" xfId="0" applyFont="1" applyBorder="1" applyAlignment="1">
      <alignment horizontal="left" vertical="center"/>
    </xf>
    <xf numFmtId="0" fontId="135" fillId="0" borderId="80" xfId="0" applyFont="1" applyBorder="1" applyAlignment="1">
      <alignment horizontal="left" vertical="top" wrapText="1"/>
    </xf>
    <xf numFmtId="0" fontId="135" fillId="0" borderId="20" xfId="0" applyFont="1" applyBorder="1" applyAlignment="1">
      <alignment horizontal="left" vertical="top" wrapText="1"/>
    </xf>
    <xf numFmtId="0" fontId="135" fillId="0" borderId="74" xfId="0" applyFont="1" applyBorder="1" applyAlignment="1">
      <alignment horizontal="left" vertical="top" wrapText="1"/>
    </xf>
    <xf numFmtId="0" fontId="135" fillId="0" borderId="79" xfId="0" applyFont="1" applyBorder="1" applyAlignment="1">
      <alignment horizontal="left" vertical="top" wrapText="1"/>
    </xf>
    <xf numFmtId="0" fontId="135" fillId="0" borderId="22" xfId="0" applyFont="1" applyBorder="1" applyAlignment="1">
      <alignment horizontal="left" vertical="top" wrapText="1"/>
    </xf>
    <xf numFmtId="0" fontId="135" fillId="0" borderId="42" xfId="0" applyFont="1" applyBorder="1" applyAlignment="1">
      <alignment horizontal="left" vertical="top" wrapText="1"/>
    </xf>
    <xf numFmtId="0" fontId="135" fillId="0" borderId="17" xfId="0" applyFont="1" applyBorder="1" applyAlignment="1">
      <alignment horizontal="left" vertical="center"/>
    </xf>
    <xf numFmtId="0" fontId="135" fillId="0" borderId="34" xfId="0" applyFont="1" applyBorder="1" applyAlignment="1">
      <alignment horizontal="left" vertical="center"/>
    </xf>
    <xf numFmtId="0" fontId="130" fillId="0" borderId="0" xfId="0" applyFont="1" applyBorder="1" applyAlignment="1">
      <alignment horizontal="center" vertical="center" wrapText="1"/>
    </xf>
    <xf numFmtId="0" fontId="132" fillId="0" borderId="22" xfId="0" applyFont="1" applyBorder="1" applyAlignment="1">
      <alignment horizontal="center" vertical="center"/>
    </xf>
    <xf numFmtId="0" fontId="130" fillId="0" borderId="34" xfId="0" applyFont="1" applyBorder="1" applyAlignment="1">
      <alignment horizontal="center" vertical="center" wrapText="1"/>
    </xf>
    <xf numFmtId="0" fontId="135" fillId="0" borderId="75" xfId="0" applyFont="1" applyBorder="1" applyAlignment="1">
      <alignment horizontal="center" vertical="top" wrapText="1"/>
    </xf>
    <xf numFmtId="0" fontId="135" fillId="0" borderId="40" xfId="0" applyFont="1" applyBorder="1" applyAlignment="1">
      <alignment horizontal="center" vertical="top" wrapText="1"/>
    </xf>
    <xf numFmtId="0" fontId="135" fillId="0" borderId="132" xfId="0" applyFont="1" applyBorder="1" applyAlignment="1">
      <alignment horizontal="center" vertical="top" wrapText="1"/>
    </xf>
    <xf numFmtId="0" fontId="135" fillId="0" borderId="41" xfId="0" applyFont="1" applyBorder="1" applyAlignment="1">
      <alignment horizontal="center" vertical="top" wrapText="1"/>
    </xf>
    <xf numFmtId="0" fontId="130" fillId="0" borderId="34" xfId="0" applyFont="1" applyBorder="1" applyAlignment="1">
      <alignment horizontal="center" vertical="center"/>
    </xf>
    <xf numFmtId="0" fontId="130" fillId="0" borderId="36" xfId="0" applyFont="1" applyBorder="1" applyAlignment="1">
      <alignment horizontal="center" vertical="center"/>
    </xf>
    <xf numFmtId="0" fontId="130" fillId="0" borderId="27" xfId="0" applyFont="1" applyBorder="1" applyAlignment="1">
      <alignment horizontal="center" vertical="center"/>
    </xf>
    <xf numFmtId="9" fontId="141" fillId="0" borderId="75" xfId="0" applyNumberFormat="1" applyFont="1" applyBorder="1" applyAlignment="1">
      <alignment horizontal="center" vertical="center" textRotation="90"/>
    </xf>
    <xf numFmtId="0" fontId="141" fillId="0" borderId="40" xfId="0" applyFont="1" applyBorder="1" applyAlignment="1">
      <alignment horizontal="center" vertical="center" textRotation="90"/>
    </xf>
    <xf numFmtId="166" fontId="193" fillId="0" borderId="132" xfId="0" applyNumberFormat="1" applyFont="1" applyBorder="1" applyAlignment="1">
      <alignment horizontal="center" vertical="center" textRotation="90"/>
    </xf>
    <xf numFmtId="166" fontId="193" fillId="0" borderId="41" xfId="0" applyNumberFormat="1" applyFont="1" applyBorder="1" applyAlignment="1">
      <alignment horizontal="center" vertical="center" textRotation="90"/>
    </xf>
    <xf numFmtId="0" fontId="135" fillId="0" borderId="17" xfId="0" applyFont="1" applyBorder="1" applyAlignment="1">
      <alignment horizontal="left" vertical="top" wrapText="1"/>
    </xf>
    <xf numFmtId="0" fontId="135" fillId="0" borderId="34" xfId="0" applyFont="1" applyBorder="1" applyAlignment="1">
      <alignment horizontal="left" vertical="top" wrapText="1"/>
    </xf>
    <xf numFmtId="9" fontId="194" fillId="0" borderId="34" xfId="0" applyNumberFormat="1" applyFont="1" applyBorder="1" applyAlignment="1">
      <alignment horizontal="center" vertical="center"/>
    </xf>
    <xf numFmtId="0" fontId="194" fillId="0" borderId="34" xfId="0" applyFont="1" applyBorder="1" applyAlignment="1">
      <alignment horizontal="center" vertical="center"/>
    </xf>
    <xf numFmtId="0" fontId="135" fillId="0" borderId="17" xfId="0" applyFont="1" applyBorder="1" applyAlignment="1">
      <alignment horizontal="left" vertical="center" wrapText="1"/>
    </xf>
    <xf numFmtId="0" fontId="135" fillId="0" borderId="34" xfId="0" applyFont="1" applyBorder="1" applyAlignment="1">
      <alignment horizontal="left" vertical="center" wrapText="1"/>
    </xf>
    <xf numFmtId="166" fontId="165" fillId="0" borderId="75" xfId="0" applyNumberFormat="1" applyFont="1" applyBorder="1" applyAlignment="1">
      <alignment horizontal="center" vertical="center" textRotation="87"/>
    </xf>
    <xf numFmtId="166" fontId="165" fillId="0" borderId="40" xfId="0" applyNumberFormat="1" applyFont="1" applyBorder="1" applyAlignment="1">
      <alignment horizontal="center" vertical="center" textRotation="87"/>
    </xf>
    <xf numFmtId="0" fontId="132" fillId="0" borderId="20" xfId="0" applyFont="1" applyBorder="1" applyAlignment="1">
      <alignment horizontal="center" vertical="center"/>
    </xf>
    <xf numFmtId="0" fontId="130" fillId="0" borderId="21" xfId="0" applyFont="1" applyBorder="1" applyAlignment="1">
      <alignment horizontal="center" vertical="center"/>
    </xf>
    <xf numFmtId="0" fontId="130" fillId="0" borderId="16" xfId="0" applyFont="1" applyBorder="1" applyAlignment="1">
      <alignment horizontal="center" vertical="center"/>
    </xf>
    <xf numFmtId="0" fontId="130" fillId="0" borderId="12" xfId="0" applyFont="1" applyBorder="1" applyAlignment="1">
      <alignment horizontal="center" vertical="center"/>
    </xf>
    <xf numFmtId="0" fontId="130" fillId="0" borderId="35" xfId="0" applyFont="1" applyBorder="1" applyAlignment="1">
      <alignment horizontal="center" vertical="center" wrapText="1"/>
    </xf>
    <xf numFmtId="0" fontId="129" fillId="0" borderId="25" xfId="0" applyFont="1" applyBorder="1" applyAlignment="1">
      <alignment horizontal="right" vertical="center" wrapText="1"/>
    </xf>
    <xf numFmtId="0" fontId="129" fillId="0" borderId="133" xfId="0" applyFont="1" applyBorder="1" applyAlignment="1">
      <alignment horizontal="right" vertical="center" wrapText="1"/>
    </xf>
    <xf numFmtId="0" fontId="129" fillId="0" borderId="21" xfId="0" applyFont="1" applyBorder="1" applyAlignment="1">
      <alignment horizontal="right" vertical="center" wrapText="1"/>
    </xf>
    <xf numFmtId="0" fontId="129" fillId="0" borderId="16" xfId="0" applyFont="1" applyBorder="1" applyAlignment="1">
      <alignment horizontal="right" vertical="center" wrapText="1"/>
    </xf>
    <xf numFmtId="0" fontId="130" fillId="0" borderId="25" xfId="0" applyFont="1" applyBorder="1" applyAlignment="1">
      <alignment horizontal="left" vertical="center" wrapText="1"/>
    </xf>
    <xf numFmtId="0" fontId="130" fillId="0" borderId="133" xfId="0" applyFont="1" applyBorder="1" applyAlignment="1">
      <alignment horizontal="left" vertical="center" wrapText="1"/>
    </xf>
    <xf numFmtId="0" fontId="130" fillId="0" borderId="14" xfId="0" applyFont="1" applyBorder="1" applyAlignment="1">
      <alignment horizontal="left" vertical="center" wrapText="1"/>
    </xf>
    <xf numFmtId="0" fontId="130" fillId="0" borderId="0" xfId="0" applyFont="1" applyBorder="1" applyAlignment="1">
      <alignment horizontal="left" vertical="center" wrapText="1"/>
    </xf>
    <xf numFmtId="0" fontId="128" fillId="0" borderId="0" xfId="0" applyFont="1" applyAlignment="1">
      <alignment horizontal="left" vertical="top" wrapText="1"/>
    </xf>
    <xf numFmtId="0" fontId="133" fillId="0" borderId="21" xfId="0" applyFont="1" applyBorder="1" applyAlignment="1">
      <alignment horizontal="center" vertical="center"/>
    </xf>
    <xf numFmtId="0" fontId="133" fillId="0" borderId="16" xfId="0" applyFont="1" applyBorder="1" applyAlignment="1">
      <alignment horizontal="center" vertical="center"/>
    </xf>
    <xf numFmtId="0" fontId="133" fillId="0" borderId="12" xfId="0" applyFont="1" applyBorder="1" applyAlignment="1">
      <alignment horizontal="center" vertical="center"/>
    </xf>
    <xf numFmtId="0" fontId="130" fillId="0" borderId="40" xfId="0" applyFont="1" applyBorder="1" applyAlignment="1">
      <alignment horizontal="center" vertical="center"/>
    </xf>
    <xf numFmtId="0" fontId="130" fillId="0" borderId="0" xfId="0" applyFont="1" applyAlignment="1">
      <alignment horizontal="right" vertical="center" wrapText="1"/>
    </xf>
    <xf numFmtId="0" fontId="132" fillId="0" borderId="22" xfId="0" applyFont="1" applyBorder="1" applyAlignment="1">
      <alignment horizontal="center" vertical="center" wrapText="1"/>
    </xf>
    <xf numFmtId="0" fontId="137" fillId="0" borderId="0" xfId="0" applyFont="1" applyAlignment="1">
      <alignment horizontal="center" vertical="center"/>
    </xf>
    <xf numFmtId="0" fontId="134" fillId="0" borderId="18" xfId="0" applyFont="1" applyBorder="1" applyAlignment="1">
      <alignment horizontal="center" vertical="center"/>
    </xf>
    <xf numFmtId="0" fontId="134" fillId="0" borderId="19" xfId="0" applyFont="1" applyBorder="1" applyAlignment="1">
      <alignment horizontal="center" vertical="center"/>
    </xf>
    <xf numFmtId="0" fontId="134" fillId="0" borderId="28" xfId="0" applyFont="1" applyBorder="1" applyAlignment="1">
      <alignment horizontal="center" vertical="center"/>
    </xf>
    <xf numFmtId="0" fontId="135" fillId="0" borderId="0" xfId="0" applyFont="1" applyAlignment="1">
      <alignment horizontal="center" vertical="center"/>
    </xf>
    <xf numFmtId="0" fontId="134" fillId="0" borderId="25" xfId="0" applyFont="1" applyBorder="1" applyAlignment="1">
      <alignment horizontal="center" vertical="center" wrapText="1"/>
    </xf>
    <xf numFmtId="0" fontId="134" fillId="0" borderId="133" xfId="0" applyFont="1" applyBorder="1" applyAlignment="1">
      <alignment horizontal="center" vertical="center" wrapText="1"/>
    </xf>
    <xf numFmtId="0" fontId="134" fillId="0" borderId="26" xfId="0" applyFont="1" applyBorder="1" applyAlignment="1">
      <alignment horizontal="center" vertical="center" wrapText="1"/>
    </xf>
    <xf numFmtId="0" fontId="134" fillId="0" borderId="14" xfId="0" applyFont="1" applyBorder="1" applyAlignment="1">
      <alignment horizontal="center" vertical="center" wrapText="1"/>
    </xf>
    <xf numFmtId="0" fontId="134" fillId="0" borderId="0" xfId="0" applyFont="1" applyBorder="1" applyAlignment="1">
      <alignment horizontal="center" vertical="center" wrapText="1"/>
    </xf>
    <xf numFmtId="0" fontId="134" fillId="0" borderId="15" xfId="0" applyFont="1" applyBorder="1" applyAlignment="1">
      <alignment horizontal="center" vertical="center" wrapText="1"/>
    </xf>
    <xf numFmtId="0" fontId="134" fillId="0" borderId="21" xfId="0" applyFont="1" applyBorder="1" applyAlignment="1">
      <alignment horizontal="center" vertical="center" wrapText="1"/>
    </xf>
    <xf numFmtId="0" fontId="134" fillId="0" borderId="16" xfId="0" applyFont="1" applyBorder="1" applyAlignment="1">
      <alignment horizontal="center" vertical="center" wrapText="1"/>
    </xf>
    <xf numFmtId="0" fontId="134" fillId="0" borderId="12" xfId="0" applyFont="1" applyBorder="1" applyAlignment="1">
      <alignment horizontal="center" vertical="center" wrapText="1"/>
    </xf>
    <xf numFmtId="0" fontId="137" fillId="0" borderId="37" xfId="0" applyFont="1" applyBorder="1" applyAlignment="1">
      <alignment horizontal="center" vertical="center"/>
    </xf>
    <xf numFmtId="0" fontId="137" fillId="0" borderId="23" xfId="0" applyFont="1" applyBorder="1" applyAlignment="1">
      <alignment horizontal="center" vertical="center"/>
    </xf>
    <xf numFmtId="0" fontId="137" fillId="0" borderId="38" xfId="0" applyFont="1" applyBorder="1" applyAlignment="1">
      <alignment horizontal="center" vertical="center"/>
    </xf>
    <xf numFmtId="0" fontId="139" fillId="0" borderId="37" xfId="0" applyFont="1" applyBorder="1" applyAlignment="1">
      <alignment horizontal="center" vertical="center"/>
    </xf>
    <xf numFmtId="0" fontId="139" fillId="0" borderId="38" xfId="0" applyFont="1" applyBorder="1" applyAlignment="1">
      <alignment horizontal="center" vertical="center"/>
    </xf>
    <xf numFmtId="0" fontId="134" fillId="0" borderId="133" xfId="0" applyFont="1" applyBorder="1" applyAlignment="1">
      <alignment horizontal="center" vertical="top" wrapText="1"/>
    </xf>
    <xf numFmtId="0" fontId="134" fillId="0" borderId="16" xfId="0" applyFont="1" applyBorder="1" applyAlignment="1">
      <alignment horizontal="center" vertical="top" wrapText="1"/>
    </xf>
    <xf numFmtId="0" fontId="140" fillId="0" borderId="102" xfId="0" applyFont="1" applyBorder="1" applyAlignment="1">
      <alignment horizontal="right" vertical="center"/>
    </xf>
    <xf numFmtId="0" fontId="140" fillId="0" borderId="0" xfId="0" applyFont="1" applyBorder="1" applyAlignment="1">
      <alignment horizontal="right" vertical="center"/>
    </xf>
    <xf numFmtId="0" fontId="140" fillId="0" borderId="125" xfId="0" applyFont="1" applyBorder="1" applyAlignment="1">
      <alignment horizontal="right" vertical="center"/>
    </xf>
    <xf numFmtId="0" fontId="130" fillId="0" borderId="38" xfId="0" applyFont="1" applyBorder="1" applyAlignment="1">
      <alignment horizontal="center" vertical="center"/>
    </xf>
    <xf numFmtId="0" fontId="140" fillId="0" borderId="0" xfId="0" applyFont="1" applyAlignment="1">
      <alignment horizontal="right" vertical="center"/>
    </xf>
    <xf numFmtId="0" fontId="130" fillId="0" borderId="14" xfId="0" applyFont="1" applyBorder="1" applyAlignment="1">
      <alignment horizontal="left" wrapText="1"/>
    </xf>
    <xf numFmtId="0" fontId="130" fillId="0" borderId="0" xfId="0" applyFont="1" applyBorder="1" applyAlignment="1">
      <alignment horizontal="left" wrapText="1"/>
    </xf>
    <xf numFmtId="0" fontId="130" fillId="0" borderId="15" xfId="0" applyFont="1" applyBorder="1" applyAlignment="1">
      <alignment horizontal="left" wrapText="1"/>
    </xf>
    <xf numFmtId="0" fontId="129" fillId="0" borderId="100" xfId="0" applyFont="1" applyBorder="1" applyAlignment="1">
      <alignment horizontal="center" vertical="center"/>
    </xf>
    <xf numFmtId="0" fontId="129" fillId="0" borderId="23" xfId="0" applyFont="1" applyBorder="1" applyAlignment="1">
      <alignment horizontal="center" vertical="center"/>
    </xf>
    <xf numFmtId="0" fontId="129" fillId="0" borderId="81" xfId="0" applyFont="1" applyBorder="1" applyAlignment="1">
      <alignment horizontal="center" vertical="center"/>
    </xf>
    <xf numFmtId="0" fontId="132" fillId="0" borderId="25" xfId="0" applyFont="1" applyBorder="1" applyAlignment="1">
      <alignment horizontal="center" vertical="center" wrapText="1"/>
    </xf>
    <xf numFmtId="0" fontId="132" fillId="0" borderId="133" xfId="0" applyFont="1" applyBorder="1" applyAlignment="1">
      <alignment horizontal="center" vertical="center" wrapText="1"/>
    </xf>
    <xf numFmtId="0" fontId="132" fillId="0" borderId="26" xfId="0" applyFont="1" applyBorder="1" applyAlignment="1">
      <alignment horizontal="center" vertical="center" wrapText="1"/>
    </xf>
    <xf numFmtId="0" fontId="132" fillId="0" borderId="14" xfId="0" applyFont="1" applyBorder="1" applyAlignment="1">
      <alignment horizontal="center" vertical="center" wrapText="1"/>
    </xf>
    <xf numFmtId="0" fontId="132" fillId="0" borderId="0" xfId="0" applyFont="1" applyBorder="1" applyAlignment="1">
      <alignment horizontal="center" vertical="center" wrapText="1"/>
    </xf>
    <xf numFmtId="0" fontId="132" fillId="0" borderId="15" xfId="0" applyFont="1" applyBorder="1" applyAlignment="1">
      <alignment horizontal="center" vertical="center" wrapText="1"/>
    </xf>
    <xf numFmtId="0" fontId="132" fillId="0" borderId="21" xfId="0" applyFont="1" applyBorder="1" applyAlignment="1">
      <alignment horizontal="center" vertical="center" wrapText="1"/>
    </xf>
    <xf numFmtId="0" fontId="132" fillId="0" borderId="16" xfId="0" applyFont="1" applyBorder="1" applyAlignment="1">
      <alignment horizontal="center" vertical="center" wrapText="1"/>
    </xf>
    <xf numFmtId="0" fontId="132" fillId="0" borderId="12"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200025</xdr:rowOff>
    </xdr:from>
    <xdr:to>
      <xdr:col>2</xdr:col>
      <xdr:colOff>352425</xdr:colOff>
      <xdr:row>5</xdr:row>
      <xdr:rowOff>533400</xdr:rowOff>
    </xdr:to>
    <xdr:pic>
      <xdr:nvPicPr>
        <xdr:cNvPr id="1" name="Picture 1" descr="deped seal.png"/>
        <xdr:cNvPicPr preferRelativeResize="1">
          <a:picLocks noChangeAspect="1"/>
        </xdr:cNvPicPr>
      </xdr:nvPicPr>
      <xdr:blipFill>
        <a:blip r:embed="rId1"/>
        <a:srcRect l="5389" t="5090" r="3292" b="3892"/>
        <a:stretch>
          <a:fillRect/>
        </a:stretch>
      </xdr:blipFill>
      <xdr:spPr>
        <a:xfrm>
          <a:off x="28575" y="200025"/>
          <a:ext cx="2333625" cy="2009775"/>
        </a:xfrm>
        <a:prstGeom prst="rect">
          <a:avLst/>
        </a:prstGeom>
        <a:noFill/>
        <a:ln w="9525" cmpd="sng">
          <a:noFill/>
        </a:ln>
      </xdr:spPr>
    </xdr:pic>
    <xdr:clientData/>
  </xdr:twoCellAnchor>
  <xdr:twoCellAnchor editAs="oneCell">
    <xdr:from>
      <xdr:col>23</xdr:col>
      <xdr:colOff>762000</xdr:colOff>
      <xdr:row>0</xdr:row>
      <xdr:rowOff>0</xdr:rowOff>
    </xdr:from>
    <xdr:to>
      <xdr:col>24</xdr:col>
      <xdr:colOff>2352675</xdr:colOff>
      <xdr:row>3</xdr:row>
      <xdr:rowOff>581025</xdr:rowOff>
    </xdr:to>
    <xdr:pic>
      <xdr:nvPicPr>
        <xdr:cNvPr id="2" name="Picture 2"/>
        <xdr:cNvPicPr preferRelativeResize="1">
          <a:picLocks noChangeAspect="1"/>
        </xdr:cNvPicPr>
      </xdr:nvPicPr>
      <xdr:blipFill>
        <a:blip r:embed="rId2"/>
        <a:stretch>
          <a:fillRect/>
        </a:stretch>
      </xdr:blipFill>
      <xdr:spPr>
        <a:xfrm>
          <a:off x="27374850" y="0"/>
          <a:ext cx="3409950" cy="1476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142875</xdr:rowOff>
    </xdr:from>
    <xdr:to>
      <xdr:col>1</xdr:col>
      <xdr:colOff>1095375</xdr:colOff>
      <xdr:row>5</xdr:row>
      <xdr:rowOff>266700</xdr:rowOff>
    </xdr:to>
    <xdr:pic>
      <xdr:nvPicPr>
        <xdr:cNvPr id="1" name="Picture 3" descr="deped seal.png"/>
        <xdr:cNvPicPr preferRelativeResize="1">
          <a:picLocks noChangeAspect="1"/>
        </xdr:cNvPicPr>
      </xdr:nvPicPr>
      <xdr:blipFill>
        <a:blip r:embed="rId1"/>
        <a:srcRect l="5389" t="5090" r="3292" b="3892"/>
        <a:stretch>
          <a:fillRect/>
        </a:stretch>
      </xdr:blipFill>
      <xdr:spPr>
        <a:xfrm>
          <a:off x="76200" y="314325"/>
          <a:ext cx="1314450" cy="1162050"/>
        </a:xfrm>
        <a:prstGeom prst="rect">
          <a:avLst/>
        </a:prstGeom>
        <a:noFill/>
        <a:ln w="9525" cmpd="sng">
          <a:noFill/>
        </a:ln>
      </xdr:spPr>
    </xdr:pic>
    <xdr:clientData/>
  </xdr:twoCellAnchor>
  <xdr:twoCellAnchor editAs="oneCell">
    <xdr:from>
      <xdr:col>31</xdr:col>
      <xdr:colOff>228600</xdr:colOff>
      <xdr:row>1</xdr:row>
      <xdr:rowOff>238125</xdr:rowOff>
    </xdr:from>
    <xdr:to>
      <xdr:col>35</xdr:col>
      <xdr:colOff>219075</xdr:colOff>
      <xdr:row>4</xdr:row>
      <xdr:rowOff>76200</xdr:rowOff>
    </xdr:to>
    <xdr:pic>
      <xdr:nvPicPr>
        <xdr:cNvPr id="2" name="Picture 2"/>
        <xdr:cNvPicPr preferRelativeResize="1">
          <a:picLocks noChangeAspect="1"/>
        </xdr:cNvPicPr>
      </xdr:nvPicPr>
      <xdr:blipFill>
        <a:blip r:embed="rId2"/>
        <a:stretch>
          <a:fillRect/>
        </a:stretch>
      </xdr:blipFill>
      <xdr:spPr>
        <a:xfrm>
          <a:off x="13058775" y="409575"/>
          <a:ext cx="1847850" cy="790575"/>
        </a:xfrm>
        <a:prstGeom prst="rect">
          <a:avLst/>
        </a:prstGeom>
        <a:noFill/>
        <a:ln w="9525" cmpd="sng">
          <a:noFill/>
        </a:ln>
      </xdr:spPr>
    </xdr:pic>
    <xdr:clientData/>
  </xdr:twoCellAnchor>
  <xdr:twoCellAnchor>
    <xdr:from>
      <xdr:col>2</xdr:col>
      <xdr:colOff>438150</xdr:colOff>
      <xdr:row>48</xdr:row>
      <xdr:rowOff>142875</xdr:rowOff>
    </xdr:from>
    <xdr:to>
      <xdr:col>2</xdr:col>
      <xdr:colOff>600075</xdr:colOff>
      <xdr:row>48</xdr:row>
      <xdr:rowOff>257175</xdr:rowOff>
    </xdr:to>
    <xdr:sp>
      <xdr:nvSpPr>
        <xdr:cNvPr id="3" name="Right Arrow 12"/>
        <xdr:cNvSpPr>
          <a:spLocks/>
        </xdr:cNvSpPr>
      </xdr:nvSpPr>
      <xdr:spPr>
        <a:xfrm>
          <a:off x="2867025" y="13315950"/>
          <a:ext cx="161925" cy="114300"/>
        </a:xfrm>
        <a:prstGeom prst="rightArrow">
          <a:avLst>
            <a:gd name="adj" fmla="val 1746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142875</xdr:colOff>
      <xdr:row>48</xdr:row>
      <xdr:rowOff>85725</xdr:rowOff>
    </xdr:from>
    <xdr:to>
      <xdr:col>1</xdr:col>
      <xdr:colOff>314325</xdr:colOff>
      <xdr:row>48</xdr:row>
      <xdr:rowOff>228600</xdr:rowOff>
    </xdr:to>
    <xdr:sp>
      <xdr:nvSpPr>
        <xdr:cNvPr id="4" name="Left Arrow 13"/>
        <xdr:cNvSpPr>
          <a:spLocks/>
        </xdr:cNvSpPr>
      </xdr:nvSpPr>
      <xdr:spPr>
        <a:xfrm>
          <a:off x="438150" y="13258800"/>
          <a:ext cx="171450" cy="142875"/>
        </a:xfrm>
        <a:prstGeom prst="leftArrow">
          <a:avLst>
            <a:gd name="adj" fmla="val -1144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104775</xdr:colOff>
      <xdr:row>85</xdr:row>
      <xdr:rowOff>85725</xdr:rowOff>
    </xdr:from>
    <xdr:to>
      <xdr:col>1</xdr:col>
      <xdr:colOff>342900</xdr:colOff>
      <xdr:row>85</xdr:row>
      <xdr:rowOff>266700</xdr:rowOff>
    </xdr:to>
    <xdr:sp>
      <xdr:nvSpPr>
        <xdr:cNvPr id="5" name="Left Arrow 16"/>
        <xdr:cNvSpPr>
          <a:spLocks/>
        </xdr:cNvSpPr>
      </xdr:nvSpPr>
      <xdr:spPr>
        <a:xfrm>
          <a:off x="400050" y="23726775"/>
          <a:ext cx="238125" cy="180975"/>
        </a:xfrm>
        <a:prstGeom prst="leftArrow">
          <a:avLst>
            <a:gd name="adj" fmla="val -1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523875</xdr:colOff>
      <xdr:row>85</xdr:row>
      <xdr:rowOff>76200</xdr:rowOff>
    </xdr:from>
    <xdr:to>
      <xdr:col>2</xdr:col>
      <xdr:colOff>742950</xdr:colOff>
      <xdr:row>85</xdr:row>
      <xdr:rowOff>266700</xdr:rowOff>
    </xdr:to>
    <xdr:sp>
      <xdr:nvSpPr>
        <xdr:cNvPr id="6" name="Right Arrow 17"/>
        <xdr:cNvSpPr>
          <a:spLocks/>
        </xdr:cNvSpPr>
      </xdr:nvSpPr>
      <xdr:spPr>
        <a:xfrm>
          <a:off x="2952750" y="23717250"/>
          <a:ext cx="219075" cy="190500"/>
        </a:xfrm>
        <a:prstGeom prst="rightArrow">
          <a:avLst>
            <a:gd name="adj" fmla="val 909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xdr:colOff>
      <xdr:row>84</xdr:row>
      <xdr:rowOff>142875</xdr:rowOff>
    </xdr:from>
    <xdr:to>
      <xdr:col>1</xdr:col>
      <xdr:colOff>333375</xdr:colOff>
      <xdr:row>84</xdr:row>
      <xdr:rowOff>323850</xdr:rowOff>
    </xdr:to>
    <xdr:sp>
      <xdr:nvSpPr>
        <xdr:cNvPr id="7" name="Left Arrow 18"/>
        <xdr:cNvSpPr>
          <a:spLocks/>
        </xdr:cNvSpPr>
      </xdr:nvSpPr>
      <xdr:spPr>
        <a:xfrm>
          <a:off x="390525" y="23355300"/>
          <a:ext cx="238125" cy="180975"/>
        </a:xfrm>
        <a:prstGeom prst="leftArrow">
          <a:avLst>
            <a:gd name="adj" fmla="val -1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523875</xdr:colOff>
      <xdr:row>84</xdr:row>
      <xdr:rowOff>114300</xdr:rowOff>
    </xdr:from>
    <xdr:to>
      <xdr:col>2</xdr:col>
      <xdr:colOff>742950</xdr:colOff>
      <xdr:row>84</xdr:row>
      <xdr:rowOff>304800</xdr:rowOff>
    </xdr:to>
    <xdr:sp>
      <xdr:nvSpPr>
        <xdr:cNvPr id="8" name="Right Arrow 19"/>
        <xdr:cNvSpPr>
          <a:spLocks/>
        </xdr:cNvSpPr>
      </xdr:nvSpPr>
      <xdr:spPr>
        <a:xfrm>
          <a:off x="2952750" y="23326725"/>
          <a:ext cx="219075" cy="190500"/>
        </a:xfrm>
        <a:prstGeom prst="rightArrow">
          <a:avLst>
            <a:gd name="adj" fmla="val 909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85</xdr:row>
      <xdr:rowOff>47625</xdr:rowOff>
    </xdr:from>
    <xdr:to>
      <xdr:col>1</xdr:col>
      <xdr:colOff>142875</xdr:colOff>
      <xdr:row>85</xdr:row>
      <xdr:rowOff>209550</xdr:rowOff>
    </xdr:to>
    <xdr:sp>
      <xdr:nvSpPr>
        <xdr:cNvPr id="1" name="Left Arrow 1"/>
        <xdr:cNvSpPr>
          <a:spLocks/>
        </xdr:cNvSpPr>
      </xdr:nvSpPr>
      <xdr:spPr>
        <a:xfrm>
          <a:off x="447675" y="21288375"/>
          <a:ext cx="104775" cy="161925"/>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84</xdr:row>
      <xdr:rowOff>66675</xdr:rowOff>
    </xdr:from>
    <xdr:to>
      <xdr:col>1</xdr:col>
      <xdr:colOff>142875</xdr:colOff>
      <xdr:row>84</xdr:row>
      <xdr:rowOff>219075</xdr:rowOff>
    </xdr:to>
    <xdr:sp>
      <xdr:nvSpPr>
        <xdr:cNvPr id="2" name="Left Arrow 2"/>
        <xdr:cNvSpPr>
          <a:spLocks/>
        </xdr:cNvSpPr>
      </xdr:nvSpPr>
      <xdr:spPr>
        <a:xfrm>
          <a:off x="447675" y="21059775"/>
          <a:ext cx="104775" cy="161925"/>
        </a:xfrm>
        <a:prstGeom prst="left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0</a:t>
          </a:r>
        </a:p>
      </xdr:txBody>
    </xdr:sp>
    <xdr:clientData/>
  </xdr:twoCellAnchor>
  <xdr:twoCellAnchor editAs="oneCell">
    <xdr:from>
      <xdr:col>18</xdr:col>
      <xdr:colOff>190500</xdr:colOff>
      <xdr:row>1</xdr:row>
      <xdr:rowOff>152400</xdr:rowOff>
    </xdr:from>
    <xdr:to>
      <xdr:col>19</xdr:col>
      <xdr:colOff>1466850</xdr:colOff>
      <xdr:row>1</xdr:row>
      <xdr:rowOff>152400</xdr:rowOff>
    </xdr:to>
    <xdr:pic>
      <xdr:nvPicPr>
        <xdr:cNvPr id="3" name="Picture 9"/>
        <xdr:cNvPicPr preferRelativeResize="1">
          <a:picLocks noChangeAspect="1"/>
        </xdr:cNvPicPr>
      </xdr:nvPicPr>
      <xdr:blipFill>
        <a:blip r:embed="rId1"/>
        <a:stretch>
          <a:fillRect/>
        </a:stretch>
      </xdr:blipFill>
      <xdr:spPr>
        <a:xfrm>
          <a:off x="14154150" y="333375"/>
          <a:ext cx="1847850" cy="0"/>
        </a:xfrm>
        <a:prstGeom prst="rect">
          <a:avLst/>
        </a:prstGeom>
        <a:noFill/>
        <a:ln w="9525" cmpd="sng">
          <a:noFill/>
        </a:ln>
      </xdr:spPr>
    </xdr:pic>
    <xdr:clientData/>
  </xdr:twoCellAnchor>
  <xdr:twoCellAnchor editAs="oneCell">
    <xdr:from>
      <xdr:col>0</xdr:col>
      <xdr:colOff>295275</xdr:colOff>
      <xdr:row>0</xdr:row>
      <xdr:rowOff>0</xdr:rowOff>
    </xdr:from>
    <xdr:to>
      <xdr:col>1</xdr:col>
      <xdr:colOff>571500</xdr:colOff>
      <xdr:row>2</xdr:row>
      <xdr:rowOff>161925</xdr:rowOff>
    </xdr:to>
    <xdr:pic>
      <xdr:nvPicPr>
        <xdr:cNvPr id="4" name="Picture 8" descr="deped seal.png"/>
        <xdr:cNvPicPr preferRelativeResize="1">
          <a:picLocks noChangeAspect="1"/>
        </xdr:cNvPicPr>
      </xdr:nvPicPr>
      <xdr:blipFill>
        <a:blip r:embed="rId2"/>
        <a:srcRect l="5389" t="5090" r="3292" b="3892"/>
        <a:stretch>
          <a:fillRect/>
        </a:stretch>
      </xdr:blipFill>
      <xdr:spPr>
        <a:xfrm>
          <a:off x="295275" y="0"/>
          <a:ext cx="685800" cy="628650"/>
        </a:xfrm>
        <a:prstGeom prst="rect">
          <a:avLst/>
        </a:prstGeom>
        <a:noFill/>
        <a:ln w="9525" cmpd="sng">
          <a:noFill/>
        </a:ln>
      </xdr:spPr>
    </xdr:pic>
    <xdr:clientData/>
  </xdr:twoCellAnchor>
  <xdr:twoCellAnchor>
    <xdr:from>
      <xdr:col>2</xdr:col>
      <xdr:colOff>400050</xdr:colOff>
      <xdr:row>84</xdr:row>
      <xdr:rowOff>95250</xdr:rowOff>
    </xdr:from>
    <xdr:to>
      <xdr:col>3</xdr:col>
      <xdr:colOff>9525</xdr:colOff>
      <xdr:row>85</xdr:row>
      <xdr:rowOff>9525</xdr:rowOff>
    </xdr:to>
    <xdr:sp>
      <xdr:nvSpPr>
        <xdr:cNvPr id="5" name="Right Arrow 28"/>
        <xdr:cNvSpPr>
          <a:spLocks/>
        </xdr:cNvSpPr>
      </xdr:nvSpPr>
      <xdr:spPr>
        <a:xfrm>
          <a:off x="5210175" y="21088350"/>
          <a:ext cx="161925" cy="1619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85</xdr:row>
      <xdr:rowOff>95250</xdr:rowOff>
    </xdr:from>
    <xdr:to>
      <xdr:col>2</xdr:col>
      <xdr:colOff>533400</xdr:colOff>
      <xdr:row>85</xdr:row>
      <xdr:rowOff>228600</xdr:rowOff>
    </xdr:to>
    <xdr:sp>
      <xdr:nvSpPr>
        <xdr:cNvPr id="6" name="Right Arrow 29"/>
        <xdr:cNvSpPr>
          <a:spLocks/>
        </xdr:cNvSpPr>
      </xdr:nvSpPr>
      <xdr:spPr>
        <a:xfrm>
          <a:off x="5191125" y="21336000"/>
          <a:ext cx="152400" cy="133350"/>
        </a:xfrm>
        <a:prstGeom prst="rightArrow">
          <a:avLst>
            <a:gd name="adj" fmla="val 455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19</xdr:col>
      <xdr:colOff>85725</xdr:colOff>
      <xdr:row>1</xdr:row>
      <xdr:rowOff>142875</xdr:rowOff>
    </xdr:from>
    <xdr:to>
      <xdr:col>19</xdr:col>
      <xdr:colOff>2314575</xdr:colOff>
      <xdr:row>5</xdr:row>
      <xdr:rowOff>238125</xdr:rowOff>
    </xdr:to>
    <xdr:pic>
      <xdr:nvPicPr>
        <xdr:cNvPr id="7" name="Picture 2"/>
        <xdr:cNvPicPr preferRelativeResize="1">
          <a:picLocks noChangeAspect="1"/>
        </xdr:cNvPicPr>
      </xdr:nvPicPr>
      <xdr:blipFill>
        <a:blip r:embed="rId1"/>
        <a:stretch>
          <a:fillRect/>
        </a:stretch>
      </xdr:blipFill>
      <xdr:spPr>
        <a:xfrm>
          <a:off x="14620875" y="323850"/>
          <a:ext cx="2228850"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5</xdr:row>
      <xdr:rowOff>66675</xdr:rowOff>
    </xdr:to>
    <xdr:pic>
      <xdr:nvPicPr>
        <xdr:cNvPr id="1" name="Picture 1" descr="deped seal.png"/>
        <xdr:cNvPicPr preferRelativeResize="1">
          <a:picLocks noChangeAspect="1"/>
        </xdr:cNvPicPr>
      </xdr:nvPicPr>
      <xdr:blipFill>
        <a:blip r:embed="rId1"/>
        <a:srcRect l="5389" t="5090" r="3292" b="3892"/>
        <a:stretch>
          <a:fillRect/>
        </a:stretch>
      </xdr:blipFill>
      <xdr:spPr>
        <a:xfrm>
          <a:off x="0" y="0"/>
          <a:ext cx="1247775" cy="1219200"/>
        </a:xfrm>
        <a:prstGeom prst="rect">
          <a:avLst/>
        </a:prstGeom>
        <a:noFill/>
        <a:ln w="9525" cmpd="sng">
          <a:noFill/>
        </a:ln>
      </xdr:spPr>
    </xdr:pic>
    <xdr:clientData/>
  </xdr:twoCellAnchor>
  <xdr:twoCellAnchor editAs="oneCell">
    <xdr:from>
      <xdr:col>32</xdr:col>
      <xdr:colOff>123825</xdr:colOff>
      <xdr:row>0</xdr:row>
      <xdr:rowOff>28575</xdr:rowOff>
    </xdr:from>
    <xdr:to>
      <xdr:col>37</xdr:col>
      <xdr:colOff>133350</xdr:colOff>
      <xdr:row>2</xdr:row>
      <xdr:rowOff>200025</xdr:rowOff>
    </xdr:to>
    <xdr:pic>
      <xdr:nvPicPr>
        <xdr:cNvPr id="2" name="Picture 2"/>
        <xdr:cNvPicPr preferRelativeResize="1">
          <a:picLocks noChangeAspect="1"/>
        </xdr:cNvPicPr>
      </xdr:nvPicPr>
      <xdr:blipFill>
        <a:blip r:embed="rId2"/>
        <a:stretch>
          <a:fillRect/>
        </a:stretch>
      </xdr:blipFill>
      <xdr:spPr>
        <a:xfrm>
          <a:off x="12134850" y="28575"/>
          <a:ext cx="14859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83</xdr:row>
      <xdr:rowOff>114300</xdr:rowOff>
    </xdr:from>
    <xdr:ext cx="219075" cy="95250"/>
    <xdr:sp>
      <xdr:nvSpPr>
        <xdr:cNvPr id="1" name="Left Arrow 2"/>
        <xdr:cNvSpPr>
          <a:spLocks/>
        </xdr:cNvSpPr>
      </xdr:nvSpPr>
      <xdr:spPr>
        <a:xfrm>
          <a:off x="1647825" y="21116925"/>
          <a:ext cx="219075" cy="95250"/>
        </a:xfrm>
        <a:prstGeom prst="leftArrow">
          <a:avLst>
            <a:gd name="adj" fmla="val -2813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180975</xdr:colOff>
      <xdr:row>84</xdr:row>
      <xdr:rowOff>95250</xdr:rowOff>
    </xdr:from>
    <xdr:ext cx="219075" cy="104775"/>
    <xdr:sp>
      <xdr:nvSpPr>
        <xdr:cNvPr id="2" name="Left Arrow 3"/>
        <xdr:cNvSpPr>
          <a:spLocks/>
        </xdr:cNvSpPr>
      </xdr:nvSpPr>
      <xdr:spPr>
        <a:xfrm>
          <a:off x="1666875" y="21345525"/>
          <a:ext cx="219075" cy="104775"/>
        </a:xfrm>
        <a:prstGeom prst="leftArrow">
          <a:avLst>
            <a:gd name="adj" fmla="val -2813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13</xdr:col>
      <xdr:colOff>438150</xdr:colOff>
      <xdr:row>0</xdr:row>
      <xdr:rowOff>0</xdr:rowOff>
    </xdr:from>
    <xdr:to>
      <xdr:col>15</xdr:col>
      <xdr:colOff>495300</xdr:colOff>
      <xdr:row>2</xdr:row>
      <xdr:rowOff>228600</xdr:rowOff>
    </xdr:to>
    <xdr:pic>
      <xdr:nvPicPr>
        <xdr:cNvPr id="3" name="Picture 7"/>
        <xdr:cNvPicPr preferRelativeResize="1">
          <a:picLocks noChangeAspect="1"/>
        </xdr:cNvPicPr>
      </xdr:nvPicPr>
      <xdr:blipFill>
        <a:blip r:embed="rId1"/>
        <a:stretch>
          <a:fillRect/>
        </a:stretch>
      </xdr:blipFill>
      <xdr:spPr>
        <a:xfrm>
          <a:off x="12334875" y="0"/>
          <a:ext cx="1638300" cy="819150"/>
        </a:xfrm>
        <a:prstGeom prst="rect">
          <a:avLst/>
        </a:prstGeom>
        <a:noFill/>
        <a:ln w="9525" cmpd="sng">
          <a:noFill/>
        </a:ln>
      </xdr:spPr>
    </xdr:pic>
    <xdr:clientData/>
  </xdr:twoCellAnchor>
  <xdr:twoCellAnchor editAs="oneCell">
    <xdr:from>
      <xdr:col>0</xdr:col>
      <xdr:colOff>0</xdr:colOff>
      <xdr:row>0</xdr:row>
      <xdr:rowOff>0</xdr:rowOff>
    </xdr:from>
    <xdr:to>
      <xdr:col>1</xdr:col>
      <xdr:colOff>57150</xdr:colOff>
      <xdr:row>4</xdr:row>
      <xdr:rowOff>352425</xdr:rowOff>
    </xdr:to>
    <xdr:pic>
      <xdr:nvPicPr>
        <xdr:cNvPr id="4" name="Picture 20" descr="deped seal.png"/>
        <xdr:cNvPicPr preferRelativeResize="1">
          <a:picLocks noChangeAspect="1"/>
        </xdr:cNvPicPr>
      </xdr:nvPicPr>
      <xdr:blipFill>
        <a:blip r:embed="rId2"/>
        <a:srcRect l="5389" t="5090" r="3292" b="3892"/>
        <a:stretch>
          <a:fillRect/>
        </a:stretch>
      </xdr:blipFill>
      <xdr:spPr>
        <a:xfrm>
          <a:off x="0" y="0"/>
          <a:ext cx="1543050" cy="1381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82</xdr:row>
      <xdr:rowOff>114300</xdr:rowOff>
    </xdr:from>
    <xdr:ext cx="219075" cy="95250"/>
    <xdr:sp>
      <xdr:nvSpPr>
        <xdr:cNvPr id="1" name="Left Arrow 1"/>
        <xdr:cNvSpPr>
          <a:spLocks/>
        </xdr:cNvSpPr>
      </xdr:nvSpPr>
      <xdr:spPr>
        <a:xfrm>
          <a:off x="1647825" y="21431250"/>
          <a:ext cx="219075" cy="95250"/>
        </a:xfrm>
        <a:prstGeom prst="leftArrow">
          <a:avLst>
            <a:gd name="adj" fmla="val -2813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180975</xdr:colOff>
      <xdr:row>83</xdr:row>
      <xdr:rowOff>95250</xdr:rowOff>
    </xdr:from>
    <xdr:ext cx="219075" cy="104775"/>
    <xdr:sp>
      <xdr:nvSpPr>
        <xdr:cNvPr id="2" name="Left Arrow 2"/>
        <xdr:cNvSpPr>
          <a:spLocks/>
        </xdr:cNvSpPr>
      </xdr:nvSpPr>
      <xdr:spPr>
        <a:xfrm>
          <a:off x="1666875" y="21659850"/>
          <a:ext cx="219075" cy="104775"/>
        </a:xfrm>
        <a:prstGeom prst="leftArrow">
          <a:avLst>
            <a:gd name="adj" fmla="val -2813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13</xdr:col>
      <xdr:colOff>647700</xdr:colOff>
      <xdr:row>0</xdr:row>
      <xdr:rowOff>0</xdr:rowOff>
    </xdr:from>
    <xdr:to>
      <xdr:col>15</xdr:col>
      <xdr:colOff>704850</xdr:colOff>
      <xdr:row>2</xdr:row>
      <xdr:rowOff>228600</xdr:rowOff>
    </xdr:to>
    <xdr:pic>
      <xdr:nvPicPr>
        <xdr:cNvPr id="3" name="Picture 7"/>
        <xdr:cNvPicPr preferRelativeResize="1">
          <a:picLocks noChangeAspect="1"/>
        </xdr:cNvPicPr>
      </xdr:nvPicPr>
      <xdr:blipFill>
        <a:blip r:embed="rId1"/>
        <a:stretch>
          <a:fillRect/>
        </a:stretch>
      </xdr:blipFill>
      <xdr:spPr>
        <a:xfrm>
          <a:off x="12487275" y="0"/>
          <a:ext cx="1638300" cy="819150"/>
        </a:xfrm>
        <a:prstGeom prst="rect">
          <a:avLst/>
        </a:prstGeom>
        <a:noFill/>
        <a:ln w="9525" cmpd="sng">
          <a:noFill/>
        </a:ln>
      </xdr:spPr>
    </xdr:pic>
    <xdr:clientData/>
  </xdr:twoCellAnchor>
  <xdr:twoCellAnchor editAs="oneCell">
    <xdr:from>
      <xdr:col>0</xdr:col>
      <xdr:colOff>161925</xdr:colOff>
      <xdr:row>0</xdr:row>
      <xdr:rowOff>28575</xdr:rowOff>
    </xdr:from>
    <xdr:to>
      <xdr:col>1</xdr:col>
      <xdr:colOff>57150</xdr:colOff>
      <xdr:row>4</xdr:row>
      <xdr:rowOff>276225</xdr:rowOff>
    </xdr:to>
    <xdr:pic>
      <xdr:nvPicPr>
        <xdr:cNvPr id="4" name="Picture 20" descr="deped seal.png"/>
        <xdr:cNvPicPr preferRelativeResize="1">
          <a:picLocks noChangeAspect="1"/>
        </xdr:cNvPicPr>
      </xdr:nvPicPr>
      <xdr:blipFill>
        <a:blip r:embed="rId2"/>
        <a:srcRect l="5389" t="5090" r="3292" b="3892"/>
        <a:stretch>
          <a:fillRect/>
        </a:stretch>
      </xdr:blipFill>
      <xdr:spPr>
        <a:xfrm>
          <a:off x="161925" y="28575"/>
          <a:ext cx="1381125" cy="1371600"/>
        </a:xfrm>
        <a:prstGeom prst="rect">
          <a:avLst/>
        </a:prstGeom>
        <a:noFill/>
        <a:ln w="9525" cmpd="sng">
          <a:noFill/>
        </a:ln>
      </xdr:spPr>
    </xdr:pic>
    <xdr:clientData/>
  </xdr:twoCellAnchor>
  <xdr:oneCellAnchor>
    <xdr:from>
      <xdr:col>1</xdr:col>
      <xdr:colOff>704850</xdr:colOff>
      <xdr:row>46</xdr:row>
      <xdr:rowOff>85725</xdr:rowOff>
    </xdr:from>
    <xdr:ext cx="257175" cy="95250"/>
    <xdr:sp>
      <xdr:nvSpPr>
        <xdr:cNvPr id="5" name="Left Arrow 5"/>
        <xdr:cNvSpPr>
          <a:spLocks/>
        </xdr:cNvSpPr>
      </xdr:nvSpPr>
      <xdr:spPr>
        <a:xfrm>
          <a:off x="2190750" y="12487275"/>
          <a:ext cx="257175" cy="95250"/>
        </a:xfrm>
        <a:prstGeom prst="leftArrow">
          <a:avLst>
            <a:gd name="adj" fmla="val -3124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1162050</xdr:colOff>
      <xdr:row>6</xdr:row>
      <xdr:rowOff>161925</xdr:rowOff>
    </xdr:to>
    <xdr:pic>
      <xdr:nvPicPr>
        <xdr:cNvPr id="1" name="Picture 2" descr="deped seal.png"/>
        <xdr:cNvPicPr preferRelativeResize="1">
          <a:picLocks noChangeAspect="1"/>
        </xdr:cNvPicPr>
      </xdr:nvPicPr>
      <xdr:blipFill>
        <a:blip r:embed="rId1"/>
        <a:srcRect l="5389" t="5090" r="3292" b="3892"/>
        <a:stretch>
          <a:fillRect/>
        </a:stretch>
      </xdr:blipFill>
      <xdr:spPr>
        <a:xfrm>
          <a:off x="0" y="0"/>
          <a:ext cx="1438275" cy="1514475"/>
        </a:xfrm>
        <a:prstGeom prst="rect">
          <a:avLst/>
        </a:prstGeom>
        <a:noFill/>
        <a:ln w="9525" cmpd="sng">
          <a:noFill/>
        </a:ln>
      </xdr:spPr>
    </xdr:pic>
    <xdr:clientData/>
  </xdr:twoCellAnchor>
  <xdr:twoCellAnchor editAs="oneCell">
    <xdr:from>
      <xdr:col>19</xdr:col>
      <xdr:colOff>95250</xdr:colOff>
      <xdr:row>0</xdr:row>
      <xdr:rowOff>0</xdr:rowOff>
    </xdr:from>
    <xdr:to>
      <xdr:col>22</xdr:col>
      <xdr:colOff>257175</xdr:colOff>
      <xdr:row>4</xdr:row>
      <xdr:rowOff>180975</xdr:rowOff>
    </xdr:to>
    <xdr:pic>
      <xdr:nvPicPr>
        <xdr:cNvPr id="2" name="Picture 3"/>
        <xdr:cNvPicPr preferRelativeResize="1">
          <a:picLocks noChangeAspect="1"/>
        </xdr:cNvPicPr>
      </xdr:nvPicPr>
      <xdr:blipFill>
        <a:blip r:embed="rId2"/>
        <a:stretch>
          <a:fillRect/>
        </a:stretch>
      </xdr:blipFill>
      <xdr:spPr>
        <a:xfrm>
          <a:off x="11972925" y="0"/>
          <a:ext cx="2019300" cy="1123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1</xdr:col>
      <xdr:colOff>723900</xdr:colOff>
      <xdr:row>5</xdr:row>
      <xdr:rowOff>9525</xdr:rowOff>
    </xdr:to>
    <xdr:pic>
      <xdr:nvPicPr>
        <xdr:cNvPr id="1" name="Picture 1" descr="deped seal.png"/>
        <xdr:cNvPicPr preferRelativeResize="1">
          <a:picLocks noChangeAspect="1"/>
        </xdr:cNvPicPr>
      </xdr:nvPicPr>
      <xdr:blipFill>
        <a:blip r:embed="rId1"/>
        <a:srcRect l="5389" t="5090" r="3292" b="3892"/>
        <a:stretch>
          <a:fillRect/>
        </a:stretch>
      </xdr:blipFill>
      <xdr:spPr>
        <a:xfrm>
          <a:off x="152400" y="66675"/>
          <a:ext cx="1019175" cy="1066800"/>
        </a:xfrm>
        <a:prstGeom prst="rect">
          <a:avLst/>
        </a:prstGeom>
        <a:noFill/>
        <a:ln w="9525" cmpd="sng">
          <a:noFill/>
        </a:ln>
      </xdr:spPr>
    </xdr:pic>
    <xdr:clientData/>
  </xdr:twoCellAnchor>
  <xdr:twoCellAnchor editAs="oneCell">
    <xdr:from>
      <xdr:col>16</xdr:col>
      <xdr:colOff>209550</xdr:colOff>
      <xdr:row>0</xdr:row>
      <xdr:rowOff>257175</xdr:rowOff>
    </xdr:from>
    <xdr:to>
      <xdr:col>18</xdr:col>
      <xdr:colOff>161925</xdr:colOff>
      <xdr:row>3</xdr:row>
      <xdr:rowOff>85725</xdr:rowOff>
    </xdr:to>
    <xdr:pic>
      <xdr:nvPicPr>
        <xdr:cNvPr id="2" name="Picture 3"/>
        <xdr:cNvPicPr preferRelativeResize="1">
          <a:picLocks noChangeAspect="1"/>
        </xdr:cNvPicPr>
      </xdr:nvPicPr>
      <xdr:blipFill>
        <a:blip r:embed="rId2"/>
        <a:stretch>
          <a:fillRect/>
        </a:stretch>
      </xdr:blipFill>
      <xdr:spPr>
        <a:xfrm>
          <a:off x="11544300" y="257175"/>
          <a:ext cx="1381125" cy="504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895350</xdr:colOff>
      <xdr:row>5</xdr:row>
      <xdr:rowOff>428625</xdr:rowOff>
    </xdr:to>
    <xdr:pic>
      <xdr:nvPicPr>
        <xdr:cNvPr id="1" name="Picture 1" descr="deped seal.png"/>
        <xdr:cNvPicPr preferRelativeResize="1">
          <a:picLocks noChangeAspect="1"/>
        </xdr:cNvPicPr>
      </xdr:nvPicPr>
      <xdr:blipFill>
        <a:blip r:embed="rId1"/>
        <a:srcRect l="5389" t="5090" r="3292" b="3892"/>
        <a:stretch>
          <a:fillRect/>
        </a:stretch>
      </xdr:blipFill>
      <xdr:spPr>
        <a:xfrm>
          <a:off x="0" y="38100"/>
          <a:ext cx="1171575" cy="1228725"/>
        </a:xfrm>
        <a:prstGeom prst="rect">
          <a:avLst/>
        </a:prstGeom>
        <a:noFill/>
        <a:ln w="9525" cmpd="sng">
          <a:noFill/>
        </a:ln>
      </xdr:spPr>
    </xdr:pic>
    <xdr:clientData/>
  </xdr:twoCellAnchor>
  <xdr:twoCellAnchor editAs="oneCell">
    <xdr:from>
      <xdr:col>30</xdr:col>
      <xdr:colOff>171450</xdr:colOff>
      <xdr:row>0</xdr:row>
      <xdr:rowOff>47625</xdr:rowOff>
    </xdr:from>
    <xdr:to>
      <xdr:col>35</xdr:col>
      <xdr:colOff>276225</xdr:colOff>
      <xdr:row>5</xdr:row>
      <xdr:rowOff>361950</xdr:rowOff>
    </xdr:to>
    <xdr:pic>
      <xdr:nvPicPr>
        <xdr:cNvPr id="2" name="Picture 2"/>
        <xdr:cNvPicPr preferRelativeResize="1">
          <a:picLocks noChangeAspect="1"/>
        </xdr:cNvPicPr>
      </xdr:nvPicPr>
      <xdr:blipFill>
        <a:blip r:embed="rId2"/>
        <a:stretch>
          <a:fillRect/>
        </a:stretch>
      </xdr:blipFill>
      <xdr:spPr>
        <a:xfrm>
          <a:off x="12658725" y="47625"/>
          <a:ext cx="2352675" cy="1152525"/>
        </a:xfrm>
        <a:prstGeom prst="rect">
          <a:avLst/>
        </a:prstGeom>
        <a:noFill/>
        <a:ln w="9525" cmpd="sng">
          <a:noFill/>
        </a:ln>
      </xdr:spPr>
    </xdr:pic>
    <xdr:clientData/>
  </xdr:twoCellAnchor>
  <xdr:twoCellAnchor>
    <xdr:from>
      <xdr:col>2</xdr:col>
      <xdr:colOff>628650</xdr:colOff>
      <xdr:row>33</xdr:row>
      <xdr:rowOff>66675</xdr:rowOff>
    </xdr:from>
    <xdr:to>
      <xdr:col>2</xdr:col>
      <xdr:colOff>752475</xdr:colOff>
      <xdr:row>33</xdr:row>
      <xdr:rowOff>209550</xdr:rowOff>
    </xdr:to>
    <xdr:sp>
      <xdr:nvSpPr>
        <xdr:cNvPr id="3" name="Right Arrow 21"/>
        <xdr:cNvSpPr>
          <a:spLocks/>
        </xdr:cNvSpPr>
      </xdr:nvSpPr>
      <xdr:spPr>
        <a:xfrm>
          <a:off x="3038475" y="8724900"/>
          <a:ext cx="123825" cy="142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590550</xdr:colOff>
      <xdr:row>59</xdr:row>
      <xdr:rowOff>57150</xdr:rowOff>
    </xdr:from>
    <xdr:to>
      <xdr:col>2</xdr:col>
      <xdr:colOff>723900</xdr:colOff>
      <xdr:row>59</xdr:row>
      <xdr:rowOff>200025</xdr:rowOff>
    </xdr:to>
    <xdr:sp>
      <xdr:nvSpPr>
        <xdr:cNvPr id="4" name="Right Arrow 22"/>
        <xdr:cNvSpPr>
          <a:spLocks/>
        </xdr:cNvSpPr>
      </xdr:nvSpPr>
      <xdr:spPr>
        <a:xfrm>
          <a:off x="3000375" y="15897225"/>
          <a:ext cx="133350" cy="142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590550</xdr:colOff>
      <xdr:row>60</xdr:row>
      <xdr:rowOff>57150</xdr:rowOff>
    </xdr:from>
    <xdr:to>
      <xdr:col>2</xdr:col>
      <xdr:colOff>723900</xdr:colOff>
      <xdr:row>60</xdr:row>
      <xdr:rowOff>200025</xdr:rowOff>
    </xdr:to>
    <xdr:sp>
      <xdr:nvSpPr>
        <xdr:cNvPr id="5" name="Right Arrow 25"/>
        <xdr:cNvSpPr>
          <a:spLocks/>
        </xdr:cNvSpPr>
      </xdr:nvSpPr>
      <xdr:spPr>
        <a:xfrm>
          <a:off x="3000375" y="16173450"/>
          <a:ext cx="133350" cy="142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219075</xdr:colOff>
      <xdr:row>59</xdr:row>
      <xdr:rowOff>47625</xdr:rowOff>
    </xdr:from>
    <xdr:ext cx="104775" cy="161925"/>
    <xdr:sp>
      <xdr:nvSpPr>
        <xdr:cNvPr id="6" name="Left Arrow 26"/>
        <xdr:cNvSpPr>
          <a:spLocks/>
        </xdr:cNvSpPr>
      </xdr:nvSpPr>
      <xdr:spPr>
        <a:xfrm>
          <a:off x="495300" y="15887700"/>
          <a:ext cx="104775" cy="161925"/>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190500</xdr:colOff>
      <xdr:row>33</xdr:row>
      <xdr:rowOff>38100</xdr:rowOff>
    </xdr:from>
    <xdr:ext cx="104775" cy="161925"/>
    <xdr:sp>
      <xdr:nvSpPr>
        <xdr:cNvPr id="7" name="Left Arrow 27"/>
        <xdr:cNvSpPr>
          <a:spLocks/>
        </xdr:cNvSpPr>
      </xdr:nvSpPr>
      <xdr:spPr>
        <a:xfrm>
          <a:off x="466725" y="8696325"/>
          <a:ext cx="104775" cy="161925"/>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228600</xdr:colOff>
      <xdr:row>60</xdr:row>
      <xdr:rowOff>47625</xdr:rowOff>
    </xdr:from>
    <xdr:ext cx="104775" cy="161925"/>
    <xdr:sp>
      <xdr:nvSpPr>
        <xdr:cNvPr id="8" name="Left Arrow 28"/>
        <xdr:cNvSpPr>
          <a:spLocks/>
        </xdr:cNvSpPr>
      </xdr:nvSpPr>
      <xdr:spPr>
        <a:xfrm>
          <a:off x="504825" y="16163925"/>
          <a:ext cx="104775" cy="161925"/>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V102"/>
  <sheetViews>
    <sheetView showGridLines="0" view="pageBreakPreview" zoomScale="50" zoomScaleNormal="25" zoomScaleSheetLayoutView="50" zoomScalePageLayoutView="0" workbookViewId="0" topLeftCell="A1">
      <pane ySplit="9" topLeftCell="A10" activePane="bottomLeft" state="frozen"/>
      <selection pane="topLeft" activeCell="A1" sqref="A1"/>
      <selection pane="bottomLeft" activeCell="F6" sqref="F6:K6"/>
    </sheetView>
  </sheetViews>
  <sheetFormatPr defaultColWidth="9.140625" defaultRowHeight="15"/>
  <cols>
    <col min="1" max="1" width="7.421875" style="172" customWidth="1"/>
    <col min="2" max="2" width="22.7109375" style="137" customWidth="1"/>
    <col min="3" max="3" width="10.140625" style="137" customWidth="1"/>
    <col min="4" max="4" width="3.00390625" style="137" customWidth="1"/>
    <col min="5" max="5" width="19.7109375" style="137" customWidth="1"/>
    <col min="6" max="6" width="24.57421875" style="137" customWidth="1"/>
    <col min="7" max="7" width="10.8515625" style="137" customWidth="1"/>
    <col min="8" max="8" width="17.7109375" style="138" customWidth="1"/>
    <col min="9" max="9" width="22.140625" style="138" customWidth="1"/>
    <col min="10" max="10" width="16.57421875" style="138" customWidth="1"/>
    <col min="11" max="11" width="19.140625" style="137" customWidth="1"/>
    <col min="12" max="12" width="17.57421875" style="137" customWidth="1"/>
    <col min="13" max="13" width="20.421875" style="137" customWidth="1"/>
    <col min="14" max="14" width="24.8515625" style="137" customWidth="1"/>
    <col min="15" max="15" width="18.7109375" style="137" customWidth="1"/>
    <col min="16" max="16" width="23.57421875" style="137" customWidth="1"/>
    <col min="17" max="17" width="17.28125" style="137" customWidth="1"/>
    <col min="18" max="18" width="18.57421875" style="137" customWidth="1"/>
    <col min="19" max="19" width="16.57421875" style="137" customWidth="1"/>
    <col min="20" max="20" width="5.140625" style="137" customWidth="1"/>
    <col min="21" max="21" width="23.140625" style="137" customWidth="1"/>
    <col min="22" max="22" width="25.28125" style="137" customWidth="1"/>
    <col min="23" max="23" width="14.00390625" style="137" customWidth="1"/>
    <col min="24" max="24" width="27.28125" style="137" customWidth="1"/>
    <col min="25" max="25" width="40.140625" style="137" customWidth="1"/>
    <col min="26" max="26" width="4.140625" style="137" customWidth="1"/>
    <col min="27" max="29" width="9.140625" style="137" customWidth="1"/>
    <col min="30" max="30" width="15.8515625" style="137" customWidth="1"/>
    <col min="31" max="16384" width="9.140625" style="137" customWidth="1"/>
  </cols>
  <sheetData>
    <row r="1" spans="1:25" s="135" customFormat="1" ht="34.5">
      <c r="A1" s="720" t="s">
        <v>173</v>
      </c>
      <c r="B1" s="720"/>
      <c r="C1" s="720"/>
      <c r="D1" s="720"/>
      <c r="E1" s="720"/>
      <c r="F1" s="720"/>
      <c r="G1" s="720"/>
      <c r="H1" s="720"/>
      <c r="I1" s="720"/>
      <c r="J1" s="720"/>
      <c r="K1" s="720"/>
      <c r="L1" s="720"/>
      <c r="M1" s="720"/>
      <c r="N1" s="720"/>
      <c r="O1" s="720"/>
      <c r="P1" s="720"/>
      <c r="Q1" s="720"/>
      <c r="R1" s="720"/>
      <c r="S1" s="720"/>
      <c r="T1" s="720"/>
      <c r="U1" s="720"/>
      <c r="V1" s="720"/>
      <c r="W1" s="720"/>
      <c r="X1" s="720"/>
      <c r="Y1" s="720"/>
    </row>
    <row r="2" spans="1:25" s="135" customFormat="1" ht="18">
      <c r="A2" s="721" t="s">
        <v>186</v>
      </c>
      <c r="B2" s="721"/>
      <c r="C2" s="721"/>
      <c r="D2" s="721"/>
      <c r="E2" s="721"/>
      <c r="F2" s="721"/>
      <c r="G2" s="721"/>
      <c r="H2" s="721"/>
      <c r="I2" s="721"/>
      <c r="J2" s="721"/>
      <c r="K2" s="721"/>
      <c r="L2" s="721"/>
      <c r="M2" s="721"/>
      <c r="N2" s="721"/>
      <c r="O2" s="721"/>
      <c r="P2" s="721"/>
      <c r="Q2" s="721"/>
      <c r="R2" s="721"/>
      <c r="S2" s="721"/>
      <c r="T2" s="721"/>
      <c r="U2" s="721"/>
      <c r="V2" s="721"/>
      <c r="W2" s="721"/>
      <c r="X2" s="721"/>
      <c r="Y2" s="721"/>
    </row>
    <row r="3" spans="1:25" s="135" customFormat="1" ht="18">
      <c r="A3" s="304"/>
      <c r="B3" s="305"/>
      <c r="C3" s="305"/>
      <c r="D3" s="305"/>
      <c r="E3" s="305"/>
      <c r="F3" s="305"/>
      <c r="G3" s="305"/>
      <c r="H3" s="304"/>
      <c r="I3" s="304"/>
      <c r="J3" s="305"/>
      <c r="K3" s="305"/>
      <c r="L3" s="305"/>
      <c r="M3" s="305"/>
      <c r="N3" s="305"/>
      <c r="O3" s="305"/>
      <c r="P3" s="305"/>
      <c r="Q3" s="305"/>
      <c r="R3" s="305"/>
      <c r="S3" s="305"/>
      <c r="T3" s="305"/>
      <c r="U3" s="305"/>
      <c r="V3" s="305"/>
      <c r="W3" s="305"/>
      <c r="X3" s="305"/>
      <c r="Y3" s="305"/>
    </row>
    <row r="4" spans="1:25" s="136" customFormat="1" ht="49.5" customHeight="1">
      <c r="A4" s="306"/>
      <c r="D4" s="726" t="s">
        <v>208</v>
      </c>
      <c r="E4" s="726"/>
      <c r="F4" s="198"/>
      <c r="H4" s="726" t="s">
        <v>205</v>
      </c>
      <c r="I4" s="730"/>
      <c r="J4" s="307" t="s">
        <v>307</v>
      </c>
      <c r="K4" s="726" t="s">
        <v>206</v>
      </c>
      <c r="L4" s="726"/>
      <c r="M4" s="727" t="s">
        <v>308</v>
      </c>
      <c r="N4" s="728"/>
      <c r="O4" s="728"/>
      <c r="P4" s="729"/>
      <c r="Q4" s="726" t="s">
        <v>207</v>
      </c>
      <c r="R4" s="726"/>
      <c r="S4" s="727"/>
      <c r="T4" s="728"/>
      <c r="U4" s="728"/>
      <c r="V4" s="729"/>
      <c r="Y4" s="308"/>
    </row>
    <row r="5" spans="8:9" s="136" customFormat="1" ht="12" customHeight="1">
      <c r="H5" s="139"/>
      <c r="I5" s="139"/>
    </row>
    <row r="6" spans="3:24" s="136" customFormat="1" ht="49.5" customHeight="1">
      <c r="C6" s="725" t="s">
        <v>209</v>
      </c>
      <c r="D6" s="725"/>
      <c r="E6" s="725"/>
      <c r="F6" s="727"/>
      <c r="G6" s="728"/>
      <c r="H6" s="728"/>
      <c r="I6" s="728"/>
      <c r="J6" s="728"/>
      <c r="K6" s="729"/>
      <c r="L6" s="725" t="s">
        <v>204</v>
      </c>
      <c r="M6" s="725"/>
      <c r="N6" s="725"/>
      <c r="O6" s="731"/>
      <c r="P6" s="732"/>
      <c r="Q6" s="733" t="s">
        <v>213</v>
      </c>
      <c r="R6" s="734"/>
      <c r="S6" s="727"/>
      <c r="T6" s="729"/>
      <c r="U6" s="309" t="s">
        <v>214</v>
      </c>
      <c r="V6" s="727"/>
      <c r="W6" s="728"/>
      <c r="X6" s="729"/>
    </row>
    <row r="7" spans="1:9" ht="9" customHeight="1">
      <c r="A7" s="310"/>
      <c r="I7" s="311"/>
    </row>
    <row r="8" spans="1:25" s="136" customFormat="1" ht="80.25" customHeight="1">
      <c r="A8" s="722" t="s">
        <v>300</v>
      </c>
      <c r="B8" s="708" t="s">
        <v>155</v>
      </c>
      <c r="C8" s="738" t="s">
        <v>243</v>
      </c>
      <c r="D8" s="739"/>
      <c r="E8" s="739"/>
      <c r="F8" s="740"/>
      <c r="G8" s="724" t="s">
        <v>174</v>
      </c>
      <c r="H8" s="724" t="s">
        <v>199</v>
      </c>
      <c r="I8" s="312" t="s">
        <v>301</v>
      </c>
      <c r="J8" s="724" t="s">
        <v>244</v>
      </c>
      <c r="K8" s="724" t="s">
        <v>151</v>
      </c>
      <c r="L8" s="724" t="s">
        <v>245</v>
      </c>
      <c r="M8" s="724" t="s">
        <v>150</v>
      </c>
      <c r="N8" s="708" t="s">
        <v>149</v>
      </c>
      <c r="O8" s="708"/>
      <c r="P8" s="708"/>
      <c r="Q8" s="708"/>
      <c r="R8" s="708" t="s">
        <v>148</v>
      </c>
      <c r="S8" s="708"/>
      <c r="T8" s="708"/>
      <c r="U8" s="708"/>
      <c r="V8" s="735" t="s">
        <v>175</v>
      </c>
      <c r="W8" s="737"/>
      <c r="X8" s="724" t="s">
        <v>240</v>
      </c>
      <c r="Y8" s="201" t="s">
        <v>39</v>
      </c>
    </row>
    <row r="9" spans="1:25" s="139" customFormat="1" ht="72" customHeight="1">
      <c r="A9" s="723"/>
      <c r="B9" s="708"/>
      <c r="C9" s="741"/>
      <c r="D9" s="742"/>
      <c r="E9" s="742"/>
      <c r="F9" s="743"/>
      <c r="G9" s="724"/>
      <c r="H9" s="724"/>
      <c r="I9" s="313">
        <v>41795</v>
      </c>
      <c r="J9" s="724"/>
      <c r="K9" s="724"/>
      <c r="L9" s="724"/>
      <c r="M9" s="724"/>
      <c r="N9" s="312" t="s">
        <v>185</v>
      </c>
      <c r="O9" s="312" t="s">
        <v>40</v>
      </c>
      <c r="P9" s="312" t="s">
        <v>222</v>
      </c>
      <c r="Q9" s="312" t="s">
        <v>109</v>
      </c>
      <c r="R9" s="735" t="s">
        <v>198</v>
      </c>
      <c r="S9" s="736"/>
      <c r="T9" s="735" t="s">
        <v>127</v>
      </c>
      <c r="U9" s="736"/>
      <c r="V9" s="201" t="s">
        <v>200</v>
      </c>
      <c r="W9" s="314" t="s">
        <v>201</v>
      </c>
      <c r="X9" s="724"/>
      <c r="Y9" s="312" t="s">
        <v>162</v>
      </c>
    </row>
    <row r="10" spans="1:25" s="142" customFormat="1" ht="45.75" customHeight="1">
      <c r="A10" s="173">
        <v>1</v>
      </c>
      <c r="B10" s="151"/>
      <c r="C10" s="702"/>
      <c r="D10" s="703"/>
      <c r="E10" s="703"/>
      <c r="F10" s="704"/>
      <c r="G10" s="160"/>
      <c r="H10" s="159"/>
      <c r="I10" s="315">
        <f aca="true" t="shared" si="0" ref="I10:I54">IF(MONTH($I$9)&lt;MONTH(H10),(YEAR($I$9)-1)-YEAR(H10),IF(MONTH($I$9)&gt;MONTH(H10),IF(ISBLANK(H10),"",YEAR($I$9)-YEAR(H10)),IF(MONTH($I$9)=MONTH(H10),IF(DAY($I$9)=DAY(H10),YEAR($I$9)-YEAR(H10),IF(DAY($I$9)&gt;DAY(H10),YEAR($I$9)-YEAR(H10),(YEAR($I$9)-1)-YEAR(H10))))))</f>
      </c>
      <c r="J10" s="152"/>
      <c r="K10" s="153"/>
      <c r="L10" s="153"/>
      <c r="M10" s="154"/>
      <c r="N10" s="152"/>
      <c r="O10" s="152"/>
      <c r="P10" s="152"/>
      <c r="Q10" s="152"/>
      <c r="R10" s="705"/>
      <c r="S10" s="706"/>
      <c r="T10" s="705"/>
      <c r="U10" s="706"/>
      <c r="V10" s="155"/>
      <c r="W10" s="155"/>
      <c r="X10" s="155"/>
      <c r="Y10" s="155"/>
    </row>
    <row r="11" spans="1:25" s="142" customFormat="1" ht="45.75" customHeight="1">
      <c r="A11" s="173">
        <v>2</v>
      </c>
      <c r="B11" s="156"/>
      <c r="C11" s="717"/>
      <c r="D11" s="718"/>
      <c r="E11" s="718"/>
      <c r="F11" s="719"/>
      <c r="G11" s="161"/>
      <c r="H11" s="159"/>
      <c r="I11" s="315">
        <f t="shared" si="0"/>
      </c>
      <c r="J11" s="152"/>
      <c r="K11" s="152"/>
      <c r="L11" s="152"/>
      <c r="M11" s="155"/>
      <c r="N11" s="152"/>
      <c r="O11" s="157"/>
      <c r="P11" s="157"/>
      <c r="Q11" s="157"/>
      <c r="R11" s="705"/>
      <c r="S11" s="706"/>
      <c r="T11" s="705"/>
      <c r="U11" s="706"/>
      <c r="V11" s="157"/>
      <c r="W11" s="157"/>
      <c r="X11" s="155"/>
      <c r="Y11" s="155"/>
    </row>
    <row r="12" spans="1:25" s="142" customFormat="1" ht="45.75" customHeight="1">
      <c r="A12" s="173">
        <v>3</v>
      </c>
      <c r="B12" s="156"/>
      <c r="C12" s="717"/>
      <c r="D12" s="718"/>
      <c r="E12" s="718"/>
      <c r="F12" s="719"/>
      <c r="G12" s="161"/>
      <c r="H12" s="159"/>
      <c r="I12" s="315">
        <f t="shared" si="0"/>
      </c>
      <c r="J12" s="152"/>
      <c r="K12" s="152"/>
      <c r="L12" s="152"/>
      <c r="M12" s="155"/>
      <c r="N12" s="152"/>
      <c r="O12" s="157"/>
      <c r="P12" s="157"/>
      <c r="Q12" s="157"/>
      <c r="R12" s="705"/>
      <c r="S12" s="706"/>
      <c r="T12" s="705"/>
      <c r="U12" s="706"/>
      <c r="V12" s="157"/>
      <c r="W12" s="157"/>
      <c r="X12" s="155"/>
      <c r="Y12" s="155"/>
    </row>
    <row r="13" spans="1:25" s="142" customFormat="1" ht="45.75" customHeight="1">
      <c r="A13" s="173">
        <v>4</v>
      </c>
      <c r="B13" s="156"/>
      <c r="C13" s="717"/>
      <c r="D13" s="718"/>
      <c r="E13" s="718"/>
      <c r="F13" s="719"/>
      <c r="G13" s="161"/>
      <c r="H13" s="159"/>
      <c r="I13" s="315">
        <f t="shared" si="0"/>
      </c>
      <c r="J13" s="152"/>
      <c r="K13" s="152"/>
      <c r="L13" s="152"/>
      <c r="M13" s="155"/>
      <c r="N13" s="152"/>
      <c r="O13" s="157"/>
      <c r="P13" s="157"/>
      <c r="Q13" s="157"/>
      <c r="R13" s="705"/>
      <c r="S13" s="706"/>
      <c r="T13" s="705"/>
      <c r="U13" s="706"/>
      <c r="V13" s="157"/>
      <c r="W13" s="157"/>
      <c r="X13" s="155"/>
      <c r="Y13" s="155"/>
    </row>
    <row r="14" spans="1:25" s="142" customFormat="1" ht="45.75" customHeight="1">
      <c r="A14" s="173">
        <v>5</v>
      </c>
      <c r="B14" s="156"/>
      <c r="C14" s="717"/>
      <c r="D14" s="718"/>
      <c r="E14" s="718"/>
      <c r="F14" s="719"/>
      <c r="G14" s="161"/>
      <c r="H14" s="159"/>
      <c r="I14" s="315">
        <f t="shared" si="0"/>
      </c>
      <c r="J14" s="152"/>
      <c r="K14" s="152"/>
      <c r="L14" s="152"/>
      <c r="M14" s="155"/>
      <c r="N14" s="152"/>
      <c r="O14" s="157"/>
      <c r="P14" s="157"/>
      <c r="Q14" s="157"/>
      <c r="R14" s="705"/>
      <c r="S14" s="706"/>
      <c r="T14" s="705"/>
      <c r="U14" s="706"/>
      <c r="V14" s="157"/>
      <c r="W14" s="157"/>
      <c r="X14" s="155"/>
      <c r="Y14" s="155"/>
    </row>
    <row r="15" spans="1:25" s="142" customFormat="1" ht="45.75" customHeight="1">
      <c r="A15" s="173">
        <v>6</v>
      </c>
      <c r="B15" s="156"/>
      <c r="C15" s="717"/>
      <c r="D15" s="718"/>
      <c r="E15" s="718"/>
      <c r="F15" s="719"/>
      <c r="G15" s="161"/>
      <c r="H15" s="159"/>
      <c r="I15" s="315">
        <f t="shared" si="0"/>
      </c>
      <c r="J15" s="152"/>
      <c r="K15" s="152"/>
      <c r="L15" s="152"/>
      <c r="M15" s="155"/>
      <c r="N15" s="152"/>
      <c r="O15" s="157"/>
      <c r="P15" s="157"/>
      <c r="Q15" s="157"/>
      <c r="R15" s="705"/>
      <c r="S15" s="706"/>
      <c r="T15" s="705"/>
      <c r="U15" s="706"/>
      <c r="V15" s="157"/>
      <c r="W15" s="157"/>
      <c r="X15" s="158"/>
      <c r="Y15" s="155"/>
    </row>
    <row r="16" spans="1:25" s="142" customFormat="1" ht="45.75" customHeight="1">
      <c r="A16" s="173">
        <v>7</v>
      </c>
      <c r="B16" s="156"/>
      <c r="C16" s="717"/>
      <c r="D16" s="718"/>
      <c r="E16" s="718"/>
      <c r="F16" s="719"/>
      <c r="G16" s="161"/>
      <c r="H16" s="159"/>
      <c r="I16" s="315">
        <f t="shared" si="0"/>
      </c>
      <c r="J16" s="152"/>
      <c r="K16" s="152"/>
      <c r="L16" s="152"/>
      <c r="M16" s="155"/>
      <c r="N16" s="152"/>
      <c r="O16" s="157"/>
      <c r="P16" s="157"/>
      <c r="Q16" s="157"/>
      <c r="R16" s="705"/>
      <c r="S16" s="706"/>
      <c r="T16" s="705"/>
      <c r="U16" s="706"/>
      <c r="V16" s="157"/>
      <c r="W16" s="157"/>
      <c r="X16" s="155"/>
      <c r="Y16" s="155"/>
    </row>
    <row r="17" spans="1:25" s="142" customFormat="1" ht="45.75" customHeight="1">
      <c r="A17" s="173">
        <v>8</v>
      </c>
      <c r="B17" s="156"/>
      <c r="C17" s="717"/>
      <c r="D17" s="718"/>
      <c r="E17" s="718"/>
      <c r="F17" s="719"/>
      <c r="G17" s="161"/>
      <c r="H17" s="159"/>
      <c r="I17" s="315">
        <f t="shared" si="0"/>
      </c>
      <c r="J17" s="152"/>
      <c r="K17" s="152"/>
      <c r="L17" s="152"/>
      <c r="M17" s="155"/>
      <c r="N17" s="152"/>
      <c r="O17" s="157"/>
      <c r="P17" s="157"/>
      <c r="Q17" s="157"/>
      <c r="R17" s="705"/>
      <c r="S17" s="706"/>
      <c r="T17" s="705"/>
      <c r="U17" s="706"/>
      <c r="V17" s="157"/>
      <c r="W17" s="157"/>
      <c r="X17" s="155"/>
      <c r="Y17" s="155"/>
    </row>
    <row r="18" spans="1:25" s="142" customFormat="1" ht="45.75" customHeight="1">
      <c r="A18" s="173">
        <v>9</v>
      </c>
      <c r="B18" s="156"/>
      <c r="C18" s="717"/>
      <c r="D18" s="718"/>
      <c r="E18" s="718"/>
      <c r="F18" s="719"/>
      <c r="G18" s="161"/>
      <c r="H18" s="159"/>
      <c r="I18" s="315">
        <f t="shared" si="0"/>
      </c>
      <c r="J18" s="152"/>
      <c r="K18" s="152"/>
      <c r="L18" s="152"/>
      <c r="M18" s="155"/>
      <c r="N18" s="152"/>
      <c r="O18" s="157"/>
      <c r="P18" s="157"/>
      <c r="Q18" s="157"/>
      <c r="R18" s="705"/>
      <c r="S18" s="706"/>
      <c r="T18" s="705"/>
      <c r="U18" s="706"/>
      <c r="V18" s="157"/>
      <c r="W18" s="157"/>
      <c r="X18" s="155"/>
      <c r="Y18" s="155"/>
    </row>
    <row r="19" spans="1:25" s="142" customFormat="1" ht="45.75" customHeight="1">
      <c r="A19" s="173">
        <v>10</v>
      </c>
      <c r="B19" s="156"/>
      <c r="C19" s="717"/>
      <c r="D19" s="718"/>
      <c r="E19" s="718"/>
      <c r="F19" s="719"/>
      <c r="G19" s="161"/>
      <c r="H19" s="159"/>
      <c r="I19" s="315">
        <f t="shared" si="0"/>
      </c>
      <c r="J19" s="152"/>
      <c r="K19" s="152"/>
      <c r="L19" s="152"/>
      <c r="M19" s="155"/>
      <c r="N19" s="152"/>
      <c r="O19" s="157"/>
      <c r="P19" s="157"/>
      <c r="Q19" s="157"/>
      <c r="R19" s="705"/>
      <c r="S19" s="706"/>
      <c r="T19" s="705"/>
      <c r="U19" s="706"/>
      <c r="V19" s="157"/>
      <c r="W19" s="157"/>
      <c r="X19" s="155"/>
      <c r="Y19" s="155"/>
    </row>
    <row r="20" spans="1:25" s="142" customFormat="1" ht="45.75" customHeight="1">
      <c r="A20" s="173">
        <v>11</v>
      </c>
      <c r="B20" s="156"/>
      <c r="C20" s="717"/>
      <c r="D20" s="718"/>
      <c r="E20" s="718"/>
      <c r="F20" s="719"/>
      <c r="G20" s="161"/>
      <c r="H20" s="159"/>
      <c r="I20" s="315">
        <f t="shared" si="0"/>
      </c>
      <c r="J20" s="152"/>
      <c r="K20" s="152"/>
      <c r="L20" s="152"/>
      <c r="M20" s="155"/>
      <c r="N20" s="152"/>
      <c r="O20" s="157"/>
      <c r="P20" s="157"/>
      <c r="Q20" s="157"/>
      <c r="R20" s="705"/>
      <c r="S20" s="706"/>
      <c r="T20" s="705"/>
      <c r="U20" s="706"/>
      <c r="V20" s="157"/>
      <c r="W20" s="157"/>
      <c r="X20" s="158"/>
      <c r="Y20" s="155"/>
    </row>
    <row r="21" spans="1:25" s="142" customFormat="1" ht="45.75" customHeight="1">
      <c r="A21" s="173">
        <v>12</v>
      </c>
      <c r="B21" s="156"/>
      <c r="C21" s="717"/>
      <c r="D21" s="718"/>
      <c r="E21" s="718"/>
      <c r="F21" s="719"/>
      <c r="G21" s="161"/>
      <c r="H21" s="159"/>
      <c r="I21" s="316">
        <f t="shared" si="0"/>
      </c>
      <c r="J21" s="152"/>
      <c r="K21" s="152"/>
      <c r="L21" s="152"/>
      <c r="M21" s="155"/>
      <c r="N21" s="152"/>
      <c r="O21" s="157"/>
      <c r="P21" s="157"/>
      <c r="Q21" s="157"/>
      <c r="R21" s="705"/>
      <c r="S21" s="706"/>
      <c r="T21" s="705"/>
      <c r="U21" s="706"/>
      <c r="V21" s="157"/>
      <c r="W21" s="157"/>
      <c r="X21" s="155"/>
      <c r="Y21" s="155"/>
    </row>
    <row r="22" spans="1:25" s="142" customFormat="1" ht="45.75" customHeight="1">
      <c r="A22" s="173">
        <v>13</v>
      </c>
      <c r="B22" s="156"/>
      <c r="C22" s="717"/>
      <c r="D22" s="718"/>
      <c r="E22" s="718"/>
      <c r="F22" s="719"/>
      <c r="G22" s="161"/>
      <c r="H22" s="159"/>
      <c r="I22" s="315">
        <f t="shared" si="0"/>
      </c>
      <c r="J22" s="152"/>
      <c r="K22" s="152"/>
      <c r="L22" s="152"/>
      <c r="M22" s="155"/>
      <c r="N22" s="152"/>
      <c r="O22" s="157"/>
      <c r="P22" s="157"/>
      <c r="Q22" s="157"/>
      <c r="R22" s="705"/>
      <c r="S22" s="706"/>
      <c r="T22" s="705"/>
      <c r="U22" s="706"/>
      <c r="V22" s="157"/>
      <c r="W22" s="157"/>
      <c r="X22" s="155"/>
      <c r="Y22" s="155"/>
    </row>
    <row r="23" spans="1:25" s="142" customFormat="1" ht="45.75" customHeight="1">
      <c r="A23" s="173">
        <v>14</v>
      </c>
      <c r="B23" s="151"/>
      <c r="C23" s="717"/>
      <c r="D23" s="718"/>
      <c r="E23" s="718"/>
      <c r="F23" s="719"/>
      <c r="G23" s="161"/>
      <c r="H23" s="159"/>
      <c r="I23" s="315">
        <f t="shared" si="0"/>
      </c>
      <c r="J23" s="152"/>
      <c r="K23" s="152"/>
      <c r="L23" s="152"/>
      <c r="M23" s="155"/>
      <c r="N23" s="152"/>
      <c r="O23" s="157"/>
      <c r="P23" s="157"/>
      <c r="Q23" s="157"/>
      <c r="R23" s="705"/>
      <c r="S23" s="706"/>
      <c r="T23" s="705"/>
      <c r="U23" s="706"/>
      <c r="V23" s="157"/>
      <c r="W23" s="157"/>
      <c r="X23" s="158"/>
      <c r="Y23" s="155"/>
    </row>
    <row r="24" spans="1:25" s="142" customFormat="1" ht="45.75" customHeight="1">
      <c r="A24" s="173">
        <v>15</v>
      </c>
      <c r="B24" s="151"/>
      <c r="C24" s="702"/>
      <c r="D24" s="703"/>
      <c r="E24" s="703"/>
      <c r="F24" s="704"/>
      <c r="G24" s="160"/>
      <c r="H24" s="159"/>
      <c r="I24" s="315">
        <f t="shared" si="0"/>
      </c>
      <c r="J24" s="152"/>
      <c r="K24" s="152"/>
      <c r="L24" s="152"/>
      <c r="M24" s="155"/>
      <c r="N24" s="152"/>
      <c r="O24" s="157"/>
      <c r="P24" s="157"/>
      <c r="Q24" s="157"/>
      <c r="R24" s="705"/>
      <c r="S24" s="706"/>
      <c r="T24" s="705"/>
      <c r="U24" s="706"/>
      <c r="V24" s="155"/>
      <c r="W24" s="155"/>
      <c r="X24" s="155"/>
      <c r="Y24" s="155"/>
    </row>
    <row r="25" spans="1:25" s="142" customFormat="1" ht="45.75" customHeight="1">
      <c r="A25" s="173">
        <v>16</v>
      </c>
      <c r="B25" s="151"/>
      <c r="C25" s="702"/>
      <c r="D25" s="703"/>
      <c r="E25" s="703"/>
      <c r="F25" s="704"/>
      <c r="G25" s="160"/>
      <c r="H25" s="159"/>
      <c r="I25" s="315">
        <f t="shared" si="0"/>
      </c>
      <c r="J25" s="152"/>
      <c r="K25" s="152"/>
      <c r="L25" s="152"/>
      <c r="M25" s="155"/>
      <c r="N25" s="152"/>
      <c r="O25" s="157"/>
      <c r="P25" s="157"/>
      <c r="Q25" s="157"/>
      <c r="R25" s="705"/>
      <c r="S25" s="706"/>
      <c r="T25" s="705"/>
      <c r="U25" s="706"/>
      <c r="V25" s="155"/>
      <c r="W25" s="155"/>
      <c r="X25" s="155"/>
      <c r="Y25" s="155"/>
    </row>
    <row r="26" spans="1:25" s="142" customFormat="1" ht="45.75" customHeight="1">
      <c r="A26" s="173">
        <v>17</v>
      </c>
      <c r="B26" s="151"/>
      <c r="C26" s="702"/>
      <c r="D26" s="703"/>
      <c r="E26" s="703"/>
      <c r="F26" s="704"/>
      <c r="G26" s="160"/>
      <c r="H26" s="159"/>
      <c r="I26" s="315">
        <f t="shared" si="0"/>
      </c>
      <c r="J26" s="152"/>
      <c r="K26" s="152"/>
      <c r="L26" s="152"/>
      <c r="M26" s="155"/>
      <c r="N26" s="152"/>
      <c r="O26" s="157"/>
      <c r="P26" s="157"/>
      <c r="Q26" s="157"/>
      <c r="R26" s="705"/>
      <c r="S26" s="706"/>
      <c r="T26" s="705"/>
      <c r="U26" s="706"/>
      <c r="V26" s="155"/>
      <c r="W26" s="155"/>
      <c r="X26" s="155"/>
      <c r="Y26" s="155"/>
    </row>
    <row r="27" spans="1:25" s="142" customFormat="1" ht="45.75" customHeight="1">
      <c r="A27" s="173">
        <v>18</v>
      </c>
      <c r="B27" s="151"/>
      <c r="C27" s="717"/>
      <c r="D27" s="718"/>
      <c r="E27" s="718"/>
      <c r="F27" s="719"/>
      <c r="G27" s="161"/>
      <c r="H27" s="159"/>
      <c r="I27" s="315">
        <f t="shared" si="0"/>
      </c>
      <c r="J27" s="152"/>
      <c r="K27" s="152"/>
      <c r="L27" s="152"/>
      <c r="M27" s="155"/>
      <c r="N27" s="152"/>
      <c r="O27" s="157"/>
      <c r="P27" s="157"/>
      <c r="Q27" s="157"/>
      <c r="R27" s="705"/>
      <c r="S27" s="706"/>
      <c r="T27" s="705"/>
      <c r="U27" s="706"/>
      <c r="V27" s="157"/>
      <c r="W27" s="157"/>
      <c r="X27" s="158"/>
      <c r="Y27" s="155"/>
    </row>
    <row r="28" spans="1:25" s="142" customFormat="1" ht="45.75" customHeight="1">
      <c r="A28" s="173">
        <v>19</v>
      </c>
      <c r="B28" s="151"/>
      <c r="C28" s="702"/>
      <c r="D28" s="703"/>
      <c r="E28" s="703"/>
      <c r="F28" s="704"/>
      <c r="G28" s="160"/>
      <c r="H28" s="159"/>
      <c r="I28" s="315">
        <f t="shared" si="0"/>
      </c>
      <c r="J28" s="152"/>
      <c r="K28" s="152"/>
      <c r="L28" s="152"/>
      <c r="M28" s="155"/>
      <c r="N28" s="152"/>
      <c r="O28" s="152"/>
      <c r="P28" s="152"/>
      <c r="Q28" s="152"/>
      <c r="R28" s="705"/>
      <c r="S28" s="706"/>
      <c r="T28" s="705"/>
      <c r="U28" s="706"/>
      <c r="V28" s="155"/>
      <c r="W28" s="155"/>
      <c r="X28" s="155"/>
      <c r="Y28" s="155"/>
    </row>
    <row r="29" spans="1:25" s="142" customFormat="1" ht="45.75" customHeight="1">
      <c r="A29" s="173">
        <v>20</v>
      </c>
      <c r="B29" s="151"/>
      <c r="C29" s="702"/>
      <c r="D29" s="703"/>
      <c r="E29" s="703"/>
      <c r="F29" s="704"/>
      <c r="G29" s="160"/>
      <c r="H29" s="159"/>
      <c r="I29" s="315">
        <f t="shared" si="0"/>
      </c>
      <c r="J29" s="152"/>
      <c r="K29" s="152"/>
      <c r="L29" s="152"/>
      <c r="M29" s="155"/>
      <c r="N29" s="152"/>
      <c r="O29" s="152"/>
      <c r="P29" s="152"/>
      <c r="Q29" s="152"/>
      <c r="R29" s="705"/>
      <c r="S29" s="706"/>
      <c r="T29" s="705"/>
      <c r="U29" s="706"/>
      <c r="V29" s="155"/>
      <c r="W29" s="155"/>
      <c r="X29" s="155"/>
      <c r="Y29" s="155"/>
    </row>
    <row r="30" spans="1:25" s="142" customFormat="1" ht="45.75" customHeight="1">
      <c r="A30" s="173">
        <v>21</v>
      </c>
      <c r="B30" s="151"/>
      <c r="C30" s="702"/>
      <c r="D30" s="703"/>
      <c r="E30" s="703"/>
      <c r="F30" s="704"/>
      <c r="G30" s="160"/>
      <c r="H30" s="159"/>
      <c r="I30" s="315">
        <f t="shared" si="0"/>
      </c>
      <c r="J30" s="152"/>
      <c r="K30" s="152"/>
      <c r="L30" s="152"/>
      <c r="M30" s="155"/>
      <c r="N30" s="152"/>
      <c r="O30" s="152"/>
      <c r="P30" s="152"/>
      <c r="Q30" s="152"/>
      <c r="R30" s="705"/>
      <c r="S30" s="706"/>
      <c r="T30" s="705"/>
      <c r="U30" s="706"/>
      <c r="V30" s="155"/>
      <c r="W30" s="155"/>
      <c r="X30" s="155"/>
      <c r="Y30" s="155"/>
    </row>
    <row r="31" spans="1:25" s="142" customFormat="1" ht="45.75" customHeight="1">
      <c r="A31" s="173">
        <v>22</v>
      </c>
      <c r="B31" s="151"/>
      <c r="C31" s="702"/>
      <c r="D31" s="703"/>
      <c r="E31" s="703"/>
      <c r="F31" s="704"/>
      <c r="G31" s="160"/>
      <c r="H31" s="159"/>
      <c r="I31" s="315">
        <f t="shared" si="0"/>
      </c>
      <c r="J31" s="152"/>
      <c r="K31" s="152"/>
      <c r="L31" s="152"/>
      <c r="M31" s="155"/>
      <c r="N31" s="152"/>
      <c r="O31" s="152"/>
      <c r="P31" s="152"/>
      <c r="Q31" s="152"/>
      <c r="R31" s="705"/>
      <c r="S31" s="706"/>
      <c r="T31" s="705"/>
      <c r="U31" s="706"/>
      <c r="V31" s="155"/>
      <c r="W31" s="155"/>
      <c r="X31" s="155"/>
      <c r="Y31" s="155"/>
    </row>
    <row r="32" spans="1:25" s="142" customFormat="1" ht="45.75" customHeight="1">
      <c r="A32" s="173">
        <v>23</v>
      </c>
      <c r="B32" s="151"/>
      <c r="C32" s="702"/>
      <c r="D32" s="703"/>
      <c r="E32" s="703"/>
      <c r="F32" s="704"/>
      <c r="G32" s="160"/>
      <c r="H32" s="159"/>
      <c r="I32" s="315">
        <f t="shared" si="0"/>
      </c>
      <c r="J32" s="152"/>
      <c r="K32" s="152"/>
      <c r="L32" s="152"/>
      <c r="M32" s="155"/>
      <c r="N32" s="152"/>
      <c r="O32" s="152"/>
      <c r="P32" s="152"/>
      <c r="Q32" s="152"/>
      <c r="R32" s="290"/>
      <c r="S32" s="291"/>
      <c r="T32" s="290"/>
      <c r="U32" s="291"/>
      <c r="V32" s="155"/>
      <c r="W32" s="155"/>
      <c r="X32" s="155"/>
      <c r="Y32" s="155"/>
    </row>
    <row r="33" spans="1:25" s="142" customFormat="1" ht="45.75" customHeight="1">
      <c r="A33" s="173">
        <v>24</v>
      </c>
      <c r="B33" s="151"/>
      <c r="C33" s="702"/>
      <c r="D33" s="703"/>
      <c r="E33" s="703"/>
      <c r="F33" s="704"/>
      <c r="G33" s="160"/>
      <c r="H33" s="159"/>
      <c r="I33" s="315">
        <f t="shared" si="0"/>
      </c>
      <c r="J33" s="152"/>
      <c r="K33" s="152"/>
      <c r="L33" s="152"/>
      <c r="M33" s="155"/>
      <c r="N33" s="152"/>
      <c r="O33" s="152"/>
      <c r="P33" s="152"/>
      <c r="Q33" s="152"/>
      <c r="R33" s="290"/>
      <c r="S33" s="291"/>
      <c r="T33" s="290"/>
      <c r="U33" s="291"/>
      <c r="V33" s="155"/>
      <c r="W33" s="155"/>
      <c r="X33" s="155"/>
      <c r="Y33" s="155"/>
    </row>
    <row r="34" spans="1:25" s="142" customFormat="1" ht="45.75" customHeight="1">
      <c r="A34" s="173">
        <v>25</v>
      </c>
      <c r="B34" s="151"/>
      <c r="C34" s="702"/>
      <c r="D34" s="703"/>
      <c r="E34" s="703"/>
      <c r="F34" s="704"/>
      <c r="G34" s="160"/>
      <c r="H34" s="159"/>
      <c r="I34" s="315">
        <f t="shared" si="0"/>
      </c>
      <c r="J34" s="152"/>
      <c r="K34" s="152"/>
      <c r="L34" s="152"/>
      <c r="M34" s="155"/>
      <c r="N34" s="152"/>
      <c r="O34" s="152"/>
      <c r="P34" s="152"/>
      <c r="Q34" s="152"/>
      <c r="R34" s="290"/>
      <c r="S34" s="291"/>
      <c r="T34" s="290"/>
      <c r="U34" s="291"/>
      <c r="V34" s="155"/>
      <c r="W34" s="155"/>
      <c r="X34" s="155"/>
      <c r="Y34" s="155"/>
    </row>
    <row r="35" spans="1:25" s="142" customFormat="1" ht="45.75" customHeight="1">
      <c r="A35" s="173">
        <v>26</v>
      </c>
      <c r="B35" s="151"/>
      <c r="C35" s="702"/>
      <c r="D35" s="703"/>
      <c r="E35" s="703"/>
      <c r="F35" s="704"/>
      <c r="G35" s="160"/>
      <c r="H35" s="159"/>
      <c r="I35" s="315">
        <f t="shared" si="0"/>
      </c>
      <c r="J35" s="152"/>
      <c r="K35" s="152"/>
      <c r="L35" s="152"/>
      <c r="M35" s="155"/>
      <c r="N35" s="152"/>
      <c r="O35" s="152"/>
      <c r="P35" s="152"/>
      <c r="Q35" s="152"/>
      <c r="R35" s="290"/>
      <c r="S35" s="291"/>
      <c r="T35" s="290"/>
      <c r="U35" s="291"/>
      <c r="V35" s="155"/>
      <c r="W35" s="155"/>
      <c r="X35" s="155"/>
      <c r="Y35" s="155"/>
    </row>
    <row r="36" spans="1:25" s="142" customFormat="1" ht="45.75" customHeight="1">
      <c r="A36" s="173">
        <v>27</v>
      </c>
      <c r="B36" s="151"/>
      <c r="C36" s="702"/>
      <c r="D36" s="703"/>
      <c r="E36" s="703"/>
      <c r="F36" s="704"/>
      <c r="G36" s="160"/>
      <c r="H36" s="159"/>
      <c r="I36" s="315">
        <f t="shared" si="0"/>
      </c>
      <c r="J36" s="152"/>
      <c r="K36" s="152"/>
      <c r="L36" s="152"/>
      <c r="M36" s="155"/>
      <c r="N36" s="152"/>
      <c r="O36" s="152"/>
      <c r="P36" s="152"/>
      <c r="Q36" s="152"/>
      <c r="R36" s="290"/>
      <c r="S36" s="291"/>
      <c r="T36" s="290"/>
      <c r="U36" s="291"/>
      <c r="V36" s="155"/>
      <c r="W36" s="155"/>
      <c r="X36" s="155"/>
      <c r="Y36" s="155"/>
    </row>
    <row r="37" spans="1:25" s="142" customFormat="1" ht="45.75" customHeight="1">
      <c r="A37" s="173">
        <v>28</v>
      </c>
      <c r="B37" s="151"/>
      <c r="C37" s="702"/>
      <c r="D37" s="703"/>
      <c r="E37" s="703"/>
      <c r="F37" s="704"/>
      <c r="G37" s="160"/>
      <c r="H37" s="159"/>
      <c r="I37" s="315">
        <f t="shared" si="0"/>
      </c>
      <c r="J37" s="152"/>
      <c r="K37" s="152"/>
      <c r="L37" s="152"/>
      <c r="M37" s="155"/>
      <c r="N37" s="152"/>
      <c r="O37" s="152"/>
      <c r="P37" s="152"/>
      <c r="Q37" s="152"/>
      <c r="R37" s="290"/>
      <c r="S37" s="291"/>
      <c r="T37" s="290"/>
      <c r="U37" s="291"/>
      <c r="V37" s="155"/>
      <c r="W37" s="155"/>
      <c r="X37" s="155"/>
      <c r="Y37" s="155"/>
    </row>
    <row r="38" spans="1:25" s="142" customFormat="1" ht="45.75" customHeight="1">
      <c r="A38" s="173">
        <v>29</v>
      </c>
      <c r="B38" s="151"/>
      <c r="C38" s="702"/>
      <c r="D38" s="703"/>
      <c r="E38" s="703"/>
      <c r="F38" s="704"/>
      <c r="G38" s="160"/>
      <c r="H38" s="159"/>
      <c r="I38" s="315">
        <f t="shared" si="0"/>
      </c>
      <c r="J38" s="152"/>
      <c r="K38" s="152"/>
      <c r="L38" s="152"/>
      <c r="M38" s="155"/>
      <c r="N38" s="152"/>
      <c r="O38" s="152"/>
      <c r="P38" s="152"/>
      <c r="Q38" s="152"/>
      <c r="R38" s="290"/>
      <c r="S38" s="291"/>
      <c r="T38" s="290"/>
      <c r="U38" s="291"/>
      <c r="V38" s="155"/>
      <c r="W38" s="155"/>
      <c r="X38" s="155"/>
      <c r="Y38" s="155"/>
    </row>
    <row r="39" spans="1:25" s="142" customFormat="1" ht="45.75" customHeight="1">
      <c r="A39" s="173">
        <v>30</v>
      </c>
      <c r="B39" s="151"/>
      <c r="C39" s="702"/>
      <c r="D39" s="703"/>
      <c r="E39" s="703"/>
      <c r="F39" s="704"/>
      <c r="G39" s="160"/>
      <c r="H39" s="159"/>
      <c r="I39" s="315">
        <f t="shared" si="0"/>
      </c>
      <c r="J39" s="152"/>
      <c r="K39" s="152"/>
      <c r="L39" s="152"/>
      <c r="M39" s="155"/>
      <c r="N39" s="152"/>
      <c r="O39" s="152"/>
      <c r="P39" s="152"/>
      <c r="Q39" s="152"/>
      <c r="R39" s="290"/>
      <c r="S39" s="291"/>
      <c r="T39" s="290"/>
      <c r="U39" s="291"/>
      <c r="V39" s="155"/>
      <c r="W39" s="155"/>
      <c r="X39" s="155"/>
      <c r="Y39" s="155"/>
    </row>
    <row r="40" spans="1:25" s="142" customFormat="1" ht="45.75" customHeight="1">
      <c r="A40" s="173">
        <v>31</v>
      </c>
      <c r="B40" s="151"/>
      <c r="C40" s="702"/>
      <c r="D40" s="703"/>
      <c r="E40" s="703"/>
      <c r="F40" s="704"/>
      <c r="G40" s="160"/>
      <c r="H40" s="159"/>
      <c r="I40" s="315">
        <f t="shared" si="0"/>
      </c>
      <c r="J40" s="152"/>
      <c r="K40" s="152"/>
      <c r="L40" s="152"/>
      <c r="M40" s="155"/>
      <c r="N40" s="152"/>
      <c r="O40" s="152"/>
      <c r="P40" s="152"/>
      <c r="Q40" s="152"/>
      <c r="R40" s="290"/>
      <c r="S40" s="291"/>
      <c r="T40" s="290"/>
      <c r="U40" s="291"/>
      <c r="V40" s="155"/>
      <c r="W40" s="155"/>
      <c r="X40" s="155"/>
      <c r="Y40" s="155"/>
    </row>
    <row r="41" spans="1:25" s="142" customFormat="1" ht="45.75" customHeight="1">
      <c r="A41" s="173">
        <v>32</v>
      </c>
      <c r="B41" s="151"/>
      <c r="C41" s="702"/>
      <c r="D41" s="703"/>
      <c r="E41" s="703"/>
      <c r="F41" s="704"/>
      <c r="G41" s="160"/>
      <c r="H41" s="159"/>
      <c r="I41" s="315">
        <f t="shared" si="0"/>
      </c>
      <c r="J41" s="152"/>
      <c r="K41" s="152"/>
      <c r="L41" s="152"/>
      <c r="M41" s="155"/>
      <c r="N41" s="152"/>
      <c r="O41" s="152"/>
      <c r="P41" s="152"/>
      <c r="Q41" s="152"/>
      <c r="R41" s="705"/>
      <c r="S41" s="706"/>
      <c r="T41" s="705"/>
      <c r="U41" s="706"/>
      <c r="V41" s="155"/>
      <c r="W41" s="155"/>
      <c r="X41" s="155"/>
      <c r="Y41" s="155"/>
    </row>
    <row r="42" spans="1:25" s="142" customFormat="1" ht="45.75" customHeight="1">
      <c r="A42" s="173">
        <v>33</v>
      </c>
      <c r="B42" s="151"/>
      <c r="C42" s="702"/>
      <c r="D42" s="703"/>
      <c r="E42" s="703"/>
      <c r="F42" s="704"/>
      <c r="G42" s="160"/>
      <c r="H42" s="159"/>
      <c r="I42" s="315">
        <f t="shared" si="0"/>
      </c>
      <c r="J42" s="152"/>
      <c r="K42" s="152"/>
      <c r="L42" s="152"/>
      <c r="M42" s="155"/>
      <c r="N42" s="152"/>
      <c r="O42" s="152"/>
      <c r="P42" s="152"/>
      <c r="Q42" s="152"/>
      <c r="R42" s="705"/>
      <c r="S42" s="706"/>
      <c r="T42" s="705"/>
      <c r="U42" s="706"/>
      <c r="V42" s="155"/>
      <c r="W42" s="155"/>
      <c r="X42" s="155"/>
      <c r="Y42" s="155"/>
    </row>
    <row r="43" spans="1:25" s="138" customFormat="1" ht="45.75" customHeight="1">
      <c r="A43" s="173">
        <v>34</v>
      </c>
      <c r="B43" s="151"/>
      <c r="C43" s="702"/>
      <c r="D43" s="703"/>
      <c r="E43" s="703"/>
      <c r="F43" s="704"/>
      <c r="G43" s="160"/>
      <c r="H43" s="159"/>
      <c r="I43" s="315">
        <f t="shared" si="0"/>
      </c>
      <c r="J43" s="152"/>
      <c r="K43" s="152"/>
      <c r="L43" s="152"/>
      <c r="M43" s="155"/>
      <c r="N43" s="152"/>
      <c r="O43" s="152"/>
      <c r="P43" s="152"/>
      <c r="Q43" s="152"/>
      <c r="R43" s="705"/>
      <c r="S43" s="706"/>
      <c r="T43" s="705"/>
      <c r="U43" s="706"/>
      <c r="V43" s="155"/>
      <c r="W43" s="155"/>
      <c r="X43" s="155"/>
      <c r="Y43" s="155"/>
    </row>
    <row r="44" spans="1:25" s="142" customFormat="1" ht="45.75" customHeight="1">
      <c r="A44" s="173">
        <v>35</v>
      </c>
      <c r="B44" s="151"/>
      <c r="C44" s="702"/>
      <c r="D44" s="703"/>
      <c r="E44" s="703"/>
      <c r="F44" s="704"/>
      <c r="G44" s="160"/>
      <c r="H44" s="159"/>
      <c r="I44" s="315">
        <f t="shared" si="0"/>
      </c>
      <c r="J44" s="152"/>
      <c r="K44" s="152"/>
      <c r="L44" s="152"/>
      <c r="M44" s="155"/>
      <c r="N44" s="152"/>
      <c r="O44" s="152"/>
      <c r="P44" s="152"/>
      <c r="Q44" s="152"/>
      <c r="R44" s="705"/>
      <c r="S44" s="706"/>
      <c r="T44" s="705"/>
      <c r="U44" s="706"/>
      <c r="V44" s="155"/>
      <c r="W44" s="155"/>
      <c r="X44" s="155"/>
      <c r="Y44" s="155"/>
    </row>
    <row r="45" spans="1:25" s="142" customFormat="1" ht="45.75" customHeight="1">
      <c r="A45" s="173">
        <v>36</v>
      </c>
      <c r="B45" s="151"/>
      <c r="C45" s="702"/>
      <c r="D45" s="703"/>
      <c r="E45" s="703"/>
      <c r="F45" s="704"/>
      <c r="G45" s="162"/>
      <c r="H45" s="159"/>
      <c r="I45" s="315">
        <f t="shared" si="0"/>
      </c>
      <c r="J45" s="152"/>
      <c r="K45" s="152"/>
      <c r="L45" s="152"/>
      <c r="M45" s="155"/>
      <c r="N45" s="152"/>
      <c r="O45" s="152"/>
      <c r="P45" s="152"/>
      <c r="Q45" s="152"/>
      <c r="R45" s="705"/>
      <c r="S45" s="706"/>
      <c r="T45" s="705"/>
      <c r="U45" s="706"/>
      <c r="V45" s="155"/>
      <c r="W45" s="155"/>
      <c r="X45" s="155"/>
      <c r="Y45" s="155"/>
    </row>
    <row r="46" spans="1:25" s="142" customFormat="1" ht="45.75" customHeight="1">
      <c r="A46" s="173">
        <v>37</v>
      </c>
      <c r="B46" s="156"/>
      <c r="C46" s="702"/>
      <c r="D46" s="703"/>
      <c r="E46" s="703"/>
      <c r="F46" s="704"/>
      <c r="G46" s="160"/>
      <c r="H46" s="159"/>
      <c r="I46" s="315">
        <f t="shared" si="0"/>
      </c>
      <c r="J46" s="152"/>
      <c r="K46" s="152"/>
      <c r="L46" s="152"/>
      <c r="M46" s="155"/>
      <c r="N46" s="152"/>
      <c r="O46" s="152"/>
      <c r="P46" s="152"/>
      <c r="Q46" s="152"/>
      <c r="R46" s="705"/>
      <c r="S46" s="706"/>
      <c r="T46" s="705"/>
      <c r="U46" s="706"/>
      <c r="V46" s="155"/>
      <c r="W46" s="155"/>
      <c r="X46" s="155"/>
      <c r="Y46" s="155"/>
    </row>
    <row r="47" spans="1:25" s="142" customFormat="1" ht="45.75" customHeight="1">
      <c r="A47" s="173">
        <v>38</v>
      </c>
      <c r="B47" s="156"/>
      <c r="C47" s="702"/>
      <c r="D47" s="703"/>
      <c r="E47" s="703"/>
      <c r="F47" s="704"/>
      <c r="G47" s="160"/>
      <c r="H47" s="159"/>
      <c r="I47" s="315">
        <f t="shared" si="0"/>
      </c>
      <c r="J47" s="152"/>
      <c r="K47" s="152"/>
      <c r="L47" s="152"/>
      <c r="M47" s="155"/>
      <c r="N47" s="152"/>
      <c r="O47" s="152"/>
      <c r="P47" s="152"/>
      <c r="Q47" s="152"/>
      <c r="R47" s="705"/>
      <c r="S47" s="706"/>
      <c r="T47" s="705"/>
      <c r="U47" s="706"/>
      <c r="V47" s="155"/>
      <c r="W47" s="155"/>
      <c r="X47" s="155"/>
      <c r="Y47" s="155"/>
    </row>
    <row r="48" spans="1:25" s="142" customFormat="1" ht="45.75" customHeight="1">
      <c r="A48" s="173">
        <v>39</v>
      </c>
      <c r="B48" s="156"/>
      <c r="C48" s="702"/>
      <c r="D48" s="703"/>
      <c r="E48" s="703"/>
      <c r="F48" s="704"/>
      <c r="G48" s="160"/>
      <c r="H48" s="159"/>
      <c r="I48" s="315">
        <f t="shared" si="0"/>
      </c>
      <c r="J48" s="152"/>
      <c r="K48" s="152"/>
      <c r="L48" s="152"/>
      <c r="M48" s="155"/>
      <c r="N48" s="152"/>
      <c r="O48" s="152"/>
      <c r="P48" s="152"/>
      <c r="Q48" s="152"/>
      <c r="R48" s="705"/>
      <c r="S48" s="706"/>
      <c r="T48" s="705"/>
      <c r="U48" s="706"/>
      <c r="V48" s="155"/>
      <c r="W48" s="155"/>
      <c r="X48" s="155"/>
      <c r="Y48" s="155"/>
    </row>
    <row r="49" spans="1:25" s="142" customFormat="1" ht="45.75" customHeight="1">
      <c r="A49" s="173">
        <v>40</v>
      </c>
      <c r="B49" s="156"/>
      <c r="C49" s="702"/>
      <c r="D49" s="703"/>
      <c r="E49" s="703"/>
      <c r="F49" s="704"/>
      <c r="G49" s="160"/>
      <c r="H49" s="159"/>
      <c r="I49" s="315">
        <f t="shared" si="0"/>
      </c>
      <c r="J49" s="152"/>
      <c r="K49" s="152"/>
      <c r="L49" s="152"/>
      <c r="M49" s="155"/>
      <c r="N49" s="152"/>
      <c r="O49" s="152"/>
      <c r="P49" s="152"/>
      <c r="Q49" s="152"/>
      <c r="R49" s="705"/>
      <c r="S49" s="706"/>
      <c r="T49" s="705"/>
      <c r="U49" s="706"/>
      <c r="V49" s="155"/>
      <c r="W49" s="155"/>
      <c r="X49" s="155"/>
      <c r="Y49" s="155"/>
    </row>
    <row r="50" spans="1:25" s="142" customFormat="1" ht="45.75" customHeight="1">
      <c r="A50" s="173">
        <v>41</v>
      </c>
      <c r="B50" s="156"/>
      <c r="C50" s="702"/>
      <c r="D50" s="703"/>
      <c r="E50" s="703"/>
      <c r="F50" s="704"/>
      <c r="G50" s="160"/>
      <c r="H50" s="159"/>
      <c r="I50" s="315">
        <f t="shared" si="0"/>
      </c>
      <c r="J50" s="152"/>
      <c r="K50" s="152"/>
      <c r="L50" s="152"/>
      <c r="M50" s="155"/>
      <c r="N50" s="152"/>
      <c r="O50" s="152"/>
      <c r="P50" s="152"/>
      <c r="Q50" s="152"/>
      <c r="R50" s="705"/>
      <c r="S50" s="706"/>
      <c r="T50" s="705"/>
      <c r="U50" s="706"/>
      <c r="V50" s="155"/>
      <c r="W50" s="155"/>
      <c r="X50" s="155"/>
      <c r="Y50" s="155"/>
    </row>
    <row r="51" spans="1:25" s="142" customFormat="1" ht="45.75" customHeight="1">
      <c r="A51" s="173">
        <v>42</v>
      </c>
      <c r="B51" s="156"/>
      <c r="C51" s="702"/>
      <c r="D51" s="703"/>
      <c r="E51" s="703"/>
      <c r="F51" s="704"/>
      <c r="G51" s="160"/>
      <c r="H51" s="159"/>
      <c r="I51" s="315">
        <f t="shared" si="0"/>
      </c>
      <c r="J51" s="152"/>
      <c r="K51" s="152"/>
      <c r="L51" s="152"/>
      <c r="M51" s="155"/>
      <c r="N51" s="152"/>
      <c r="O51" s="152"/>
      <c r="P51" s="152"/>
      <c r="Q51" s="152"/>
      <c r="R51" s="705"/>
      <c r="S51" s="706"/>
      <c r="T51" s="705"/>
      <c r="U51" s="706"/>
      <c r="V51" s="155"/>
      <c r="W51" s="155"/>
      <c r="X51" s="155"/>
      <c r="Y51" s="155"/>
    </row>
    <row r="52" spans="1:25" s="142" customFormat="1" ht="45.75" customHeight="1">
      <c r="A52" s="173">
        <v>43</v>
      </c>
      <c r="B52" s="156"/>
      <c r="C52" s="702"/>
      <c r="D52" s="703"/>
      <c r="E52" s="703"/>
      <c r="F52" s="704"/>
      <c r="G52" s="160"/>
      <c r="H52" s="159"/>
      <c r="I52" s="315">
        <f t="shared" si="0"/>
      </c>
      <c r="J52" s="152"/>
      <c r="K52" s="152"/>
      <c r="L52" s="152"/>
      <c r="M52" s="155"/>
      <c r="N52" s="152"/>
      <c r="O52" s="152"/>
      <c r="P52" s="152"/>
      <c r="Q52" s="152"/>
      <c r="R52" s="705"/>
      <c r="S52" s="706"/>
      <c r="T52" s="705"/>
      <c r="U52" s="706"/>
      <c r="V52" s="155"/>
      <c r="W52" s="155"/>
      <c r="X52" s="155"/>
      <c r="Y52" s="155"/>
    </row>
    <row r="53" spans="1:25" s="142" customFormat="1" ht="45.75" customHeight="1">
      <c r="A53" s="173">
        <v>44</v>
      </c>
      <c r="B53" s="156"/>
      <c r="C53" s="702"/>
      <c r="D53" s="703"/>
      <c r="E53" s="703"/>
      <c r="F53" s="704"/>
      <c r="G53" s="160"/>
      <c r="H53" s="159"/>
      <c r="I53" s="315">
        <f t="shared" si="0"/>
      </c>
      <c r="J53" s="152"/>
      <c r="K53" s="152"/>
      <c r="L53" s="152"/>
      <c r="M53" s="155"/>
      <c r="N53" s="152"/>
      <c r="O53" s="152"/>
      <c r="P53" s="152"/>
      <c r="Q53" s="152"/>
      <c r="R53" s="705"/>
      <c r="S53" s="706"/>
      <c r="T53" s="705"/>
      <c r="U53" s="706"/>
      <c r="V53" s="155"/>
      <c r="W53" s="155"/>
      <c r="X53" s="155"/>
      <c r="Y53" s="155"/>
    </row>
    <row r="54" spans="1:25" s="142" customFormat="1" ht="45.75" customHeight="1">
      <c r="A54" s="173">
        <v>45</v>
      </c>
      <c r="B54" s="156"/>
      <c r="C54" s="702"/>
      <c r="D54" s="703"/>
      <c r="E54" s="703"/>
      <c r="F54" s="704"/>
      <c r="G54" s="160"/>
      <c r="H54" s="159"/>
      <c r="I54" s="315">
        <f t="shared" si="0"/>
      </c>
      <c r="J54" s="152"/>
      <c r="K54" s="152"/>
      <c r="L54" s="152"/>
      <c r="M54" s="155"/>
      <c r="N54" s="152"/>
      <c r="O54" s="152"/>
      <c r="P54" s="152"/>
      <c r="Q54" s="152"/>
      <c r="R54" s="705"/>
      <c r="S54" s="706"/>
      <c r="T54" s="705"/>
      <c r="U54" s="706"/>
      <c r="V54" s="155"/>
      <c r="W54" s="155"/>
      <c r="X54" s="155"/>
      <c r="Y54" s="155"/>
    </row>
    <row r="55" spans="1:25" s="142" customFormat="1" ht="45.75" customHeight="1">
      <c r="A55" s="173">
        <v>46</v>
      </c>
      <c r="B55" s="156"/>
      <c r="C55" s="702"/>
      <c r="D55" s="703"/>
      <c r="E55" s="703"/>
      <c r="F55" s="704"/>
      <c r="G55" s="160"/>
      <c r="H55" s="159"/>
      <c r="I55" s="315">
        <f aca="true" t="shared" si="1" ref="I55:I79">IF(MONTH($I$9)&lt;MONTH(H55),(YEAR($I$9)-1)-YEAR(H55),IF(MONTH($I$9)&gt;MONTH(H55),IF(ISBLANK(H55),"",YEAR($I$9)-YEAR(H55)),IF(MONTH($I$9)=MONTH(H55),IF(DAY($I$9)=DAY(H55),YEAR($I$9)-YEAR(H55),IF(DAY($I$9)&gt;DAY(H55),YEAR($I$9)-YEAR(H55),(YEAR($I$9)-1)-YEAR(H55))))))</f>
      </c>
      <c r="J55" s="152"/>
      <c r="K55" s="152"/>
      <c r="L55" s="152"/>
      <c r="M55" s="155"/>
      <c r="N55" s="152"/>
      <c r="O55" s="152"/>
      <c r="P55" s="152"/>
      <c r="Q55" s="152"/>
      <c r="R55" s="705"/>
      <c r="S55" s="706"/>
      <c r="T55" s="705"/>
      <c r="U55" s="706"/>
      <c r="V55" s="155"/>
      <c r="W55" s="155"/>
      <c r="X55" s="155"/>
      <c r="Y55" s="155"/>
    </row>
    <row r="56" spans="1:25" s="142" customFormat="1" ht="45.75" customHeight="1">
      <c r="A56" s="173">
        <v>47</v>
      </c>
      <c r="B56" s="156"/>
      <c r="C56" s="702"/>
      <c r="D56" s="703"/>
      <c r="E56" s="703"/>
      <c r="F56" s="704"/>
      <c r="G56" s="160"/>
      <c r="H56" s="159"/>
      <c r="I56" s="315">
        <f t="shared" si="1"/>
      </c>
      <c r="J56" s="152"/>
      <c r="K56" s="152"/>
      <c r="L56" s="152"/>
      <c r="M56" s="155"/>
      <c r="N56" s="152"/>
      <c r="O56" s="152"/>
      <c r="P56" s="152"/>
      <c r="Q56" s="152"/>
      <c r="R56" s="705"/>
      <c r="S56" s="706"/>
      <c r="T56" s="705"/>
      <c r="U56" s="706"/>
      <c r="V56" s="155"/>
      <c r="W56" s="155"/>
      <c r="X56" s="155"/>
      <c r="Y56" s="155"/>
    </row>
    <row r="57" spans="1:25" s="142" customFormat="1" ht="45.75" customHeight="1">
      <c r="A57" s="173">
        <v>48</v>
      </c>
      <c r="B57" s="156"/>
      <c r="C57" s="702"/>
      <c r="D57" s="703"/>
      <c r="E57" s="703"/>
      <c r="F57" s="704"/>
      <c r="G57" s="160"/>
      <c r="H57" s="159"/>
      <c r="I57" s="315">
        <f t="shared" si="1"/>
      </c>
      <c r="J57" s="152"/>
      <c r="K57" s="152"/>
      <c r="L57" s="152"/>
      <c r="M57" s="155"/>
      <c r="N57" s="152"/>
      <c r="O57" s="152"/>
      <c r="P57" s="152"/>
      <c r="Q57" s="152"/>
      <c r="R57" s="705"/>
      <c r="S57" s="706"/>
      <c r="T57" s="705"/>
      <c r="U57" s="706"/>
      <c r="V57" s="155"/>
      <c r="W57" s="155"/>
      <c r="X57" s="155"/>
      <c r="Y57" s="155"/>
    </row>
    <row r="58" spans="1:25" s="142" customFormat="1" ht="45.75" customHeight="1">
      <c r="A58" s="173">
        <v>49</v>
      </c>
      <c r="B58" s="156"/>
      <c r="C58" s="702"/>
      <c r="D58" s="703"/>
      <c r="E58" s="703"/>
      <c r="F58" s="704"/>
      <c r="G58" s="160"/>
      <c r="H58" s="159"/>
      <c r="I58" s="315">
        <f t="shared" si="1"/>
      </c>
      <c r="J58" s="152"/>
      <c r="K58" s="152"/>
      <c r="L58" s="152"/>
      <c r="M58" s="155"/>
      <c r="N58" s="152"/>
      <c r="O58" s="152"/>
      <c r="P58" s="152"/>
      <c r="Q58" s="152"/>
      <c r="R58" s="705"/>
      <c r="S58" s="706"/>
      <c r="T58" s="705"/>
      <c r="U58" s="706"/>
      <c r="V58" s="155"/>
      <c r="W58" s="155"/>
      <c r="X58" s="155"/>
      <c r="Y58" s="155"/>
    </row>
    <row r="59" spans="1:25" s="142" customFormat="1" ht="45.75" customHeight="1">
      <c r="A59" s="173">
        <v>50</v>
      </c>
      <c r="B59" s="156"/>
      <c r="C59" s="702"/>
      <c r="D59" s="703"/>
      <c r="E59" s="703"/>
      <c r="F59" s="704"/>
      <c r="G59" s="160"/>
      <c r="H59" s="159"/>
      <c r="I59" s="315">
        <f t="shared" si="1"/>
      </c>
      <c r="J59" s="152"/>
      <c r="K59" s="152"/>
      <c r="L59" s="152"/>
      <c r="M59" s="155"/>
      <c r="N59" s="152"/>
      <c r="O59" s="152"/>
      <c r="P59" s="152"/>
      <c r="Q59" s="152"/>
      <c r="R59" s="705"/>
      <c r="S59" s="706"/>
      <c r="T59" s="705"/>
      <c r="U59" s="706"/>
      <c r="V59" s="155"/>
      <c r="W59" s="155"/>
      <c r="X59" s="155"/>
      <c r="Y59" s="155"/>
    </row>
    <row r="60" spans="1:25" s="142" customFormat="1" ht="45.75" customHeight="1">
      <c r="A60" s="173">
        <v>51</v>
      </c>
      <c r="B60" s="156"/>
      <c r="C60" s="702"/>
      <c r="D60" s="703"/>
      <c r="E60" s="703"/>
      <c r="F60" s="704"/>
      <c r="G60" s="160"/>
      <c r="H60" s="159"/>
      <c r="I60" s="315">
        <f t="shared" si="1"/>
      </c>
      <c r="J60" s="152"/>
      <c r="K60" s="152"/>
      <c r="L60" s="152"/>
      <c r="M60" s="155"/>
      <c r="N60" s="152"/>
      <c r="O60" s="152"/>
      <c r="P60" s="152"/>
      <c r="Q60" s="152"/>
      <c r="R60" s="705"/>
      <c r="S60" s="706"/>
      <c r="T60" s="705"/>
      <c r="U60" s="706"/>
      <c r="V60" s="155"/>
      <c r="W60" s="155"/>
      <c r="X60" s="155"/>
      <c r="Y60" s="155"/>
    </row>
    <row r="61" spans="1:25" s="142" customFormat="1" ht="45.75" customHeight="1">
      <c r="A61" s="173">
        <v>52</v>
      </c>
      <c r="B61" s="156"/>
      <c r="C61" s="702"/>
      <c r="D61" s="703"/>
      <c r="E61" s="703"/>
      <c r="F61" s="704"/>
      <c r="G61" s="160"/>
      <c r="H61" s="159"/>
      <c r="I61" s="315">
        <f t="shared" si="1"/>
      </c>
      <c r="J61" s="152"/>
      <c r="K61" s="152"/>
      <c r="L61" s="152"/>
      <c r="M61" s="155"/>
      <c r="N61" s="152"/>
      <c r="O61" s="152"/>
      <c r="P61" s="152"/>
      <c r="Q61" s="152"/>
      <c r="R61" s="705"/>
      <c r="S61" s="706"/>
      <c r="T61" s="705"/>
      <c r="U61" s="706"/>
      <c r="V61" s="155"/>
      <c r="W61" s="155"/>
      <c r="X61" s="155"/>
      <c r="Y61" s="155"/>
    </row>
    <row r="62" spans="1:25" s="142" customFormat="1" ht="45.75" customHeight="1">
      <c r="A62" s="173">
        <v>53</v>
      </c>
      <c r="B62" s="156"/>
      <c r="C62" s="702"/>
      <c r="D62" s="703"/>
      <c r="E62" s="703"/>
      <c r="F62" s="704"/>
      <c r="G62" s="160"/>
      <c r="H62" s="159"/>
      <c r="I62" s="315">
        <f t="shared" si="1"/>
      </c>
      <c r="J62" s="152"/>
      <c r="K62" s="152"/>
      <c r="L62" s="152"/>
      <c r="M62" s="155"/>
      <c r="N62" s="152"/>
      <c r="O62" s="152"/>
      <c r="P62" s="152"/>
      <c r="Q62" s="152"/>
      <c r="R62" s="705"/>
      <c r="S62" s="706"/>
      <c r="T62" s="705"/>
      <c r="U62" s="706"/>
      <c r="V62" s="155"/>
      <c r="W62" s="155"/>
      <c r="X62" s="155"/>
      <c r="Y62" s="155"/>
    </row>
    <row r="63" spans="1:25" s="142" customFormat="1" ht="45.75" customHeight="1">
      <c r="A63" s="173">
        <v>54</v>
      </c>
      <c r="B63" s="156"/>
      <c r="C63" s="702"/>
      <c r="D63" s="703"/>
      <c r="E63" s="703"/>
      <c r="F63" s="704"/>
      <c r="G63" s="160"/>
      <c r="H63" s="159"/>
      <c r="I63" s="315">
        <f t="shared" si="1"/>
      </c>
      <c r="J63" s="152"/>
      <c r="K63" s="152"/>
      <c r="L63" s="152"/>
      <c r="M63" s="155"/>
      <c r="N63" s="152"/>
      <c r="O63" s="152"/>
      <c r="P63" s="152"/>
      <c r="Q63" s="152"/>
      <c r="R63" s="705"/>
      <c r="S63" s="706"/>
      <c r="T63" s="705"/>
      <c r="U63" s="706"/>
      <c r="V63" s="155"/>
      <c r="W63" s="155"/>
      <c r="X63" s="155"/>
      <c r="Y63" s="155"/>
    </row>
    <row r="64" spans="1:25" s="142" customFormat="1" ht="45.75" customHeight="1">
      <c r="A64" s="173">
        <v>55</v>
      </c>
      <c r="B64" s="156"/>
      <c r="C64" s="702"/>
      <c r="D64" s="703"/>
      <c r="E64" s="703"/>
      <c r="F64" s="704"/>
      <c r="G64" s="160"/>
      <c r="H64" s="159"/>
      <c r="I64" s="315">
        <f t="shared" si="1"/>
      </c>
      <c r="J64" s="152"/>
      <c r="K64" s="152"/>
      <c r="L64" s="152"/>
      <c r="M64" s="155"/>
      <c r="N64" s="152"/>
      <c r="O64" s="152"/>
      <c r="P64" s="152"/>
      <c r="Q64" s="152"/>
      <c r="R64" s="705"/>
      <c r="S64" s="706"/>
      <c r="T64" s="705"/>
      <c r="U64" s="706"/>
      <c r="V64" s="155"/>
      <c r="W64" s="155"/>
      <c r="X64" s="155"/>
      <c r="Y64" s="155"/>
    </row>
    <row r="65" spans="1:25" s="142" customFormat="1" ht="45.75" customHeight="1">
      <c r="A65" s="173">
        <v>56</v>
      </c>
      <c r="B65" s="156"/>
      <c r="C65" s="702"/>
      <c r="D65" s="703"/>
      <c r="E65" s="703"/>
      <c r="F65" s="704"/>
      <c r="G65" s="160"/>
      <c r="H65" s="159"/>
      <c r="I65" s="315">
        <f t="shared" si="1"/>
      </c>
      <c r="J65" s="152"/>
      <c r="K65" s="152"/>
      <c r="L65" s="152"/>
      <c r="M65" s="155"/>
      <c r="N65" s="152"/>
      <c r="O65" s="152"/>
      <c r="P65" s="152"/>
      <c r="Q65" s="152"/>
      <c r="R65" s="705"/>
      <c r="S65" s="706"/>
      <c r="T65" s="705"/>
      <c r="U65" s="706"/>
      <c r="V65" s="155"/>
      <c r="W65" s="155"/>
      <c r="X65" s="155"/>
      <c r="Y65" s="155"/>
    </row>
    <row r="66" spans="1:25" s="142" customFormat="1" ht="45.75" customHeight="1">
      <c r="A66" s="173">
        <v>57</v>
      </c>
      <c r="B66" s="156"/>
      <c r="C66" s="702"/>
      <c r="D66" s="703"/>
      <c r="E66" s="703"/>
      <c r="F66" s="704"/>
      <c r="G66" s="160"/>
      <c r="H66" s="159"/>
      <c r="I66" s="315">
        <f t="shared" si="1"/>
      </c>
      <c r="J66" s="152"/>
      <c r="K66" s="152"/>
      <c r="L66" s="152"/>
      <c r="M66" s="155"/>
      <c r="N66" s="152"/>
      <c r="O66" s="152"/>
      <c r="P66" s="152"/>
      <c r="Q66" s="152"/>
      <c r="R66" s="705"/>
      <c r="S66" s="706"/>
      <c r="T66" s="705"/>
      <c r="U66" s="706"/>
      <c r="V66" s="155"/>
      <c r="W66" s="155"/>
      <c r="X66" s="155"/>
      <c r="Y66" s="155"/>
    </row>
    <row r="67" spans="1:25" s="142" customFormat="1" ht="45.75" customHeight="1">
      <c r="A67" s="173">
        <v>58</v>
      </c>
      <c r="B67" s="156"/>
      <c r="C67" s="702"/>
      <c r="D67" s="703"/>
      <c r="E67" s="703"/>
      <c r="F67" s="704"/>
      <c r="G67" s="160"/>
      <c r="H67" s="159"/>
      <c r="I67" s="315">
        <f t="shared" si="1"/>
      </c>
      <c r="J67" s="152"/>
      <c r="K67" s="152"/>
      <c r="L67" s="152"/>
      <c r="M67" s="155"/>
      <c r="N67" s="152"/>
      <c r="O67" s="152"/>
      <c r="P67" s="152"/>
      <c r="Q67" s="152"/>
      <c r="R67" s="705"/>
      <c r="S67" s="706"/>
      <c r="T67" s="705"/>
      <c r="U67" s="706"/>
      <c r="V67" s="155"/>
      <c r="W67" s="155"/>
      <c r="X67" s="155"/>
      <c r="Y67" s="155"/>
    </row>
    <row r="68" spans="1:25" s="142" customFormat="1" ht="45.75" customHeight="1">
      <c r="A68" s="173">
        <v>59</v>
      </c>
      <c r="B68" s="156"/>
      <c r="C68" s="702"/>
      <c r="D68" s="703"/>
      <c r="E68" s="703"/>
      <c r="F68" s="704"/>
      <c r="G68" s="160"/>
      <c r="H68" s="159"/>
      <c r="I68" s="315">
        <f t="shared" si="1"/>
      </c>
      <c r="J68" s="152"/>
      <c r="K68" s="152"/>
      <c r="L68" s="152"/>
      <c r="M68" s="155"/>
      <c r="N68" s="152"/>
      <c r="O68" s="152"/>
      <c r="P68" s="152"/>
      <c r="Q68" s="152"/>
      <c r="R68" s="705"/>
      <c r="S68" s="706"/>
      <c r="T68" s="705"/>
      <c r="U68" s="706"/>
      <c r="V68" s="155"/>
      <c r="W68" s="155"/>
      <c r="X68" s="155"/>
      <c r="Y68" s="155"/>
    </row>
    <row r="69" spans="1:25" s="142" customFormat="1" ht="45.75" customHeight="1">
      <c r="A69" s="173">
        <v>60</v>
      </c>
      <c r="B69" s="156"/>
      <c r="C69" s="702"/>
      <c r="D69" s="703"/>
      <c r="E69" s="703"/>
      <c r="F69" s="704"/>
      <c r="G69" s="160"/>
      <c r="H69" s="159"/>
      <c r="I69" s="315">
        <f t="shared" si="1"/>
      </c>
      <c r="J69" s="152"/>
      <c r="K69" s="152"/>
      <c r="L69" s="152"/>
      <c r="M69" s="155"/>
      <c r="N69" s="152"/>
      <c r="O69" s="152"/>
      <c r="P69" s="152"/>
      <c r="Q69" s="152"/>
      <c r="R69" s="705"/>
      <c r="S69" s="706"/>
      <c r="T69" s="705"/>
      <c r="U69" s="706"/>
      <c r="V69" s="155"/>
      <c r="W69" s="155"/>
      <c r="X69" s="155"/>
      <c r="Y69" s="155"/>
    </row>
    <row r="70" spans="1:25" s="142" customFormat="1" ht="45.75" customHeight="1">
      <c r="A70" s="173">
        <v>61</v>
      </c>
      <c r="B70" s="156"/>
      <c r="C70" s="702"/>
      <c r="D70" s="703"/>
      <c r="E70" s="703"/>
      <c r="F70" s="704"/>
      <c r="G70" s="160"/>
      <c r="H70" s="159"/>
      <c r="I70" s="315">
        <f t="shared" si="1"/>
      </c>
      <c r="J70" s="152"/>
      <c r="K70" s="152"/>
      <c r="L70" s="152"/>
      <c r="M70" s="155"/>
      <c r="N70" s="152"/>
      <c r="O70" s="152"/>
      <c r="P70" s="152"/>
      <c r="Q70" s="152"/>
      <c r="R70" s="705"/>
      <c r="S70" s="706"/>
      <c r="T70" s="705"/>
      <c r="U70" s="706"/>
      <c r="V70" s="155"/>
      <c r="W70" s="155"/>
      <c r="X70" s="155"/>
      <c r="Y70" s="155"/>
    </row>
    <row r="71" spans="1:25" s="142" customFormat="1" ht="45.75" customHeight="1">
      <c r="A71" s="173">
        <v>62</v>
      </c>
      <c r="B71" s="156"/>
      <c r="C71" s="702"/>
      <c r="D71" s="703"/>
      <c r="E71" s="703"/>
      <c r="F71" s="704"/>
      <c r="G71" s="160"/>
      <c r="H71" s="159"/>
      <c r="I71" s="315">
        <f t="shared" si="1"/>
      </c>
      <c r="J71" s="152"/>
      <c r="K71" s="152"/>
      <c r="L71" s="152"/>
      <c r="M71" s="155"/>
      <c r="N71" s="152"/>
      <c r="O71" s="152"/>
      <c r="P71" s="152"/>
      <c r="Q71" s="152"/>
      <c r="R71" s="705"/>
      <c r="S71" s="706"/>
      <c r="T71" s="705"/>
      <c r="U71" s="706"/>
      <c r="V71" s="155"/>
      <c r="W71" s="155"/>
      <c r="X71" s="155"/>
      <c r="Y71" s="155"/>
    </row>
    <row r="72" spans="1:25" s="142" customFormat="1" ht="45.75" customHeight="1">
      <c r="A72" s="173">
        <v>63</v>
      </c>
      <c r="B72" s="156"/>
      <c r="C72" s="702"/>
      <c r="D72" s="703"/>
      <c r="E72" s="703"/>
      <c r="F72" s="704"/>
      <c r="G72" s="160"/>
      <c r="H72" s="159"/>
      <c r="I72" s="315">
        <f t="shared" si="1"/>
      </c>
      <c r="J72" s="152"/>
      <c r="K72" s="152"/>
      <c r="L72" s="152"/>
      <c r="M72" s="155"/>
      <c r="N72" s="152"/>
      <c r="O72" s="152"/>
      <c r="P72" s="152"/>
      <c r="Q72" s="152"/>
      <c r="R72" s="705"/>
      <c r="S72" s="706"/>
      <c r="T72" s="705"/>
      <c r="U72" s="706"/>
      <c r="V72" s="155"/>
      <c r="W72" s="155"/>
      <c r="X72" s="155"/>
      <c r="Y72" s="155"/>
    </row>
    <row r="73" spans="1:25" s="142" customFormat="1" ht="45.75" customHeight="1">
      <c r="A73" s="173">
        <v>64</v>
      </c>
      <c r="B73" s="156"/>
      <c r="C73" s="702"/>
      <c r="D73" s="703"/>
      <c r="E73" s="703"/>
      <c r="F73" s="704"/>
      <c r="G73" s="160"/>
      <c r="H73" s="159"/>
      <c r="I73" s="315">
        <f t="shared" si="1"/>
      </c>
      <c r="J73" s="152"/>
      <c r="K73" s="152"/>
      <c r="L73" s="152"/>
      <c r="M73" s="155"/>
      <c r="N73" s="152"/>
      <c r="O73" s="152"/>
      <c r="P73" s="152"/>
      <c r="Q73" s="152"/>
      <c r="R73" s="705"/>
      <c r="S73" s="706"/>
      <c r="T73" s="705"/>
      <c r="U73" s="706"/>
      <c r="V73" s="155"/>
      <c r="W73" s="155"/>
      <c r="X73" s="155"/>
      <c r="Y73" s="155"/>
    </row>
    <row r="74" spans="1:25" s="142" customFormat="1" ht="45.75" customHeight="1">
      <c r="A74" s="173">
        <v>65</v>
      </c>
      <c r="B74" s="156"/>
      <c r="C74" s="702"/>
      <c r="D74" s="703"/>
      <c r="E74" s="703"/>
      <c r="F74" s="704"/>
      <c r="G74" s="160"/>
      <c r="H74" s="159"/>
      <c r="I74" s="315">
        <f>IF(MONTH($I$9)&lt;MONTH(H74),(YEAR($I$9)-1)-YEAR(H74),IF(MONTH($I$9)&gt;MONTH(H74),IF(ISBLANK(H74),"",YEAR($I$9)-YEAR(H74)),IF(MONTH($I$9)=MONTH(H74),IF(DAY($I$9)=DAY(H74),YEAR($I$9)-YEAR(H74),IF(DAY($I$9)&gt;DAY(H74),YEAR($I$9)-YEAR(H74),(YEAR($I$9)-1)-YEAR(H74))))))</f>
      </c>
      <c r="J74" s="152"/>
      <c r="K74" s="152"/>
      <c r="L74" s="152"/>
      <c r="M74" s="155"/>
      <c r="N74" s="152"/>
      <c r="O74" s="152"/>
      <c r="P74" s="152"/>
      <c r="Q74" s="152"/>
      <c r="R74" s="705"/>
      <c r="S74" s="706"/>
      <c r="T74" s="705"/>
      <c r="U74" s="706"/>
      <c r="V74" s="155"/>
      <c r="W74" s="155"/>
      <c r="X74" s="155"/>
      <c r="Y74" s="155"/>
    </row>
    <row r="75" spans="1:25" s="142" customFormat="1" ht="45.75" customHeight="1">
      <c r="A75" s="173">
        <v>66</v>
      </c>
      <c r="B75" s="156"/>
      <c r="C75" s="702"/>
      <c r="D75" s="703"/>
      <c r="E75" s="703"/>
      <c r="F75" s="704"/>
      <c r="G75" s="160"/>
      <c r="H75" s="159"/>
      <c r="I75" s="315">
        <f>IF(MONTH($I$9)&lt;MONTH(H75),(YEAR($I$9)-1)-YEAR(H75),IF(MONTH($I$9)&gt;MONTH(H75),IF(ISBLANK(H75),"",YEAR($I$9)-YEAR(H75)),IF(MONTH($I$9)=MONTH(H75),IF(DAY($I$9)=DAY(H75),YEAR($I$9)-YEAR(H75),IF(DAY($I$9)&gt;DAY(H75),YEAR($I$9)-YEAR(H75),(YEAR($I$9)-1)-YEAR(H75))))))</f>
      </c>
      <c r="J75" s="152"/>
      <c r="K75" s="152"/>
      <c r="L75" s="152"/>
      <c r="M75" s="155"/>
      <c r="N75" s="152"/>
      <c r="O75" s="152"/>
      <c r="P75" s="152"/>
      <c r="Q75" s="152"/>
      <c r="R75" s="705"/>
      <c r="S75" s="706"/>
      <c r="T75" s="705"/>
      <c r="U75" s="706"/>
      <c r="V75" s="155"/>
      <c r="W75" s="155"/>
      <c r="X75" s="155"/>
      <c r="Y75" s="155"/>
    </row>
    <row r="76" spans="1:25" s="142" customFormat="1" ht="45.75" customHeight="1">
      <c r="A76" s="173">
        <v>67</v>
      </c>
      <c r="B76" s="156"/>
      <c r="C76" s="702"/>
      <c r="D76" s="703"/>
      <c r="E76" s="703"/>
      <c r="F76" s="704"/>
      <c r="G76" s="160"/>
      <c r="H76" s="159"/>
      <c r="I76" s="315">
        <f>IF(MONTH($I$9)&lt;MONTH(H76),(YEAR($I$9)-1)-YEAR(H76),IF(MONTH($I$9)&gt;MONTH(H76),IF(ISBLANK(H76),"",YEAR($I$9)-YEAR(H76)),IF(MONTH($I$9)=MONTH(H76),IF(DAY($I$9)=DAY(H76),YEAR($I$9)-YEAR(H76),IF(DAY($I$9)&gt;DAY(H76),YEAR($I$9)-YEAR(H76),(YEAR($I$9)-1)-YEAR(H76))))))</f>
      </c>
      <c r="J76" s="152"/>
      <c r="K76" s="152"/>
      <c r="L76" s="152"/>
      <c r="M76" s="155"/>
      <c r="N76" s="152"/>
      <c r="O76" s="152"/>
      <c r="P76" s="152"/>
      <c r="Q76" s="152"/>
      <c r="R76" s="705"/>
      <c r="S76" s="706"/>
      <c r="T76" s="705"/>
      <c r="U76" s="706"/>
      <c r="V76" s="155"/>
      <c r="W76" s="155"/>
      <c r="X76" s="155"/>
      <c r="Y76" s="155"/>
    </row>
    <row r="77" spans="1:25" s="142" customFormat="1" ht="45.75" customHeight="1">
      <c r="A77" s="173">
        <v>68</v>
      </c>
      <c r="B77" s="156"/>
      <c r="C77" s="702"/>
      <c r="D77" s="703"/>
      <c r="E77" s="703"/>
      <c r="F77" s="704"/>
      <c r="G77" s="160"/>
      <c r="H77" s="159"/>
      <c r="I77" s="315">
        <f>IF(MONTH($I$9)&lt;MONTH(H77),(YEAR($I$9)-1)-YEAR(H77),IF(MONTH($I$9)&gt;MONTH(H77),IF(ISBLANK(H77),"",YEAR($I$9)-YEAR(H77)),IF(MONTH($I$9)=MONTH(H77),IF(DAY($I$9)=DAY(H77),YEAR($I$9)-YEAR(H77),IF(DAY($I$9)&gt;DAY(H77),YEAR($I$9)-YEAR(H77),(YEAR($I$9)-1)-YEAR(H77))))))</f>
      </c>
      <c r="J77" s="152"/>
      <c r="K77" s="152"/>
      <c r="L77" s="152"/>
      <c r="M77" s="155"/>
      <c r="N77" s="152"/>
      <c r="O77" s="152"/>
      <c r="P77" s="152"/>
      <c r="Q77" s="152"/>
      <c r="R77" s="705"/>
      <c r="S77" s="706"/>
      <c r="T77" s="705"/>
      <c r="U77" s="706"/>
      <c r="V77" s="155"/>
      <c r="W77" s="155"/>
      <c r="X77" s="155"/>
      <c r="Y77" s="155"/>
    </row>
    <row r="78" spans="1:25" s="142" customFormat="1" ht="45.75" customHeight="1">
      <c r="A78" s="173">
        <v>69</v>
      </c>
      <c r="B78" s="156"/>
      <c r="C78" s="702"/>
      <c r="D78" s="703"/>
      <c r="E78" s="703"/>
      <c r="F78" s="704"/>
      <c r="G78" s="160"/>
      <c r="H78" s="159"/>
      <c r="I78" s="315">
        <f>IF(MONTH($I$9)&lt;MONTH(H78),(YEAR($I$9)-1)-YEAR(H78),IF(MONTH($I$9)&gt;MONTH(H78),IF(ISBLANK(H78),"",YEAR($I$9)-YEAR(H78)),IF(MONTH($I$9)=MONTH(H78),IF(DAY($I$9)=DAY(H78),YEAR($I$9)-YEAR(H78),IF(DAY($I$9)&gt;DAY(H78),YEAR($I$9)-YEAR(H78),(YEAR($I$9)-1)-YEAR(H78))))))</f>
      </c>
      <c r="J78" s="152"/>
      <c r="K78" s="152"/>
      <c r="L78" s="152"/>
      <c r="M78" s="155"/>
      <c r="N78" s="152"/>
      <c r="O78" s="152"/>
      <c r="P78" s="152"/>
      <c r="Q78" s="152"/>
      <c r="R78" s="705"/>
      <c r="S78" s="706"/>
      <c r="T78" s="705"/>
      <c r="U78" s="706"/>
      <c r="V78" s="155"/>
      <c r="W78" s="155"/>
      <c r="X78" s="155"/>
      <c r="Y78" s="155"/>
    </row>
    <row r="79" spans="1:25" s="142" customFormat="1" ht="45.75" customHeight="1">
      <c r="A79" s="173">
        <v>70</v>
      </c>
      <c r="B79" s="156"/>
      <c r="C79" s="702"/>
      <c r="D79" s="703"/>
      <c r="E79" s="703"/>
      <c r="F79" s="704"/>
      <c r="G79" s="160"/>
      <c r="H79" s="159"/>
      <c r="I79" s="315">
        <f t="shared" si="1"/>
      </c>
      <c r="J79" s="152"/>
      <c r="K79" s="152"/>
      <c r="L79" s="152"/>
      <c r="M79" s="155"/>
      <c r="N79" s="152"/>
      <c r="O79" s="152"/>
      <c r="P79" s="152"/>
      <c r="Q79" s="152"/>
      <c r="R79" s="705"/>
      <c r="S79" s="706"/>
      <c r="T79" s="705"/>
      <c r="U79" s="706"/>
      <c r="V79" s="155"/>
      <c r="W79" s="155"/>
      <c r="X79" s="155"/>
      <c r="Y79" s="155"/>
    </row>
    <row r="80" spans="1:25" ht="21" customHeight="1">
      <c r="A80" s="317" t="s">
        <v>338</v>
      </c>
      <c r="B80" s="318"/>
      <c r="C80" s="318"/>
      <c r="D80" s="318"/>
      <c r="E80" s="318"/>
      <c r="F80" s="319"/>
      <c r="G80" s="320"/>
      <c r="H80" s="318"/>
      <c r="I80" s="321"/>
      <c r="J80" s="318"/>
      <c r="K80" s="318"/>
      <c r="L80" s="318"/>
      <c r="M80" s="318"/>
      <c r="N80" s="318"/>
      <c r="O80" s="318"/>
      <c r="P80" s="318"/>
      <c r="Q80" s="140"/>
      <c r="R80" s="140"/>
      <c r="S80" s="140"/>
      <c r="T80" s="140"/>
      <c r="U80" s="713" t="s">
        <v>176</v>
      </c>
      <c r="V80" s="713"/>
      <c r="W80" s="140"/>
      <c r="X80" s="711" t="s">
        <v>177</v>
      </c>
      <c r="Y80" s="711"/>
    </row>
    <row r="81" spans="1:25" ht="22.5" customHeight="1">
      <c r="A81" s="322"/>
      <c r="B81" s="323"/>
      <c r="C81" s="323"/>
      <c r="D81" s="323"/>
      <c r="E81" s="323"/>
      <c r="F81" s="324"/>
      <c r="G81" s="325"/>
      <c r="H81" s="323"/>
      <c r="I81" s="326" t="s">
        <v>337</v>
      </c>
      <c r="J81" s="323"/>
      <c r="K81" s="323"/>
      <c r="L81" s="327"/>
      <c r="M81" s="323"/>
      <c r="N81" s="327"/>
      <c r="O81" s="327"/>
      <c r="P81" s="327"/>
      <c r="Q81" s="140"/>
      <c r="R81" s="140"/>
      <c r="S81" s="140"/>
      <c r="T81" s="140"/>
      <c r="U81" s="714"/>
      <c r="V81" s="714"/>
      <c r="W81" s="140"/>
      <c r="X81" s="712"/>
      <c r="Y81" s="712"/>
    </row>
    <row r="82" spans="1:39" s="142" customFormat="1" ht="36" customHeight="1">
      <c r="A82" s="716" t="s">
        <v>112</v>
      </c>
      <c r="B82" s="716"/>
      <c r="C82" s="328" t="s">
        <v>113</v>
      </c>
      <c r="D82" s="328"/>
      <c r="E82" s="328" t="s">
        <v>125</v>
      </c>
      <c r="F82" s="328"/>
      <c r="G82" s="329"/>
      <c r="H82" s="330"/>
      <c r="I82" s="331"/>
      <c r="J82" s="328" t="s">
        <v>112</v>
      </c>
      <c r="K82" s="328"/>
      <c r="L82" s="332" t="s">
        <v>113</v>
      </c>
      <c r="M82" s="328" t="s">
        <v>125</v>
      </c>
      <c r="N82" s="333"/>
      <c r="O82" s="333"/>
      <c r="P82" s="334"/>
      <c r="Q82" s="335" t="s">
        <v>336</v>
      </c>
      <c r="R82" s="336" t="s">
        <v>178</v>
      </c>
      <c r="S82" s="336" t="s">
        <v>179</v>
      </c>
      <c r="T82" s="337"/>
      <c r="U82" s="338"/>
      <c r="V82" s="338"/>
      <c r="W82" s="339"/>
      <c r="X82" s="338"/>
      <c r="Y82" s="338"/>
      <c r="Z82" s="141"/>
      <c r="AA82" s="141"/>
      <c r="AB82" s="141"/>
      <c r="AC82" s="141"/>
      <c r="AD82" s="141"/>
      <c r="AE82" s="141"/>
      <c r="AF82" s="141"/>
      <c r="AG82" s="141"/>
      <c r="AH82" s="141"/>
      <c r="AI82" s="141"/>
      <c r="AJ82" s="141"/>
      <c r="AK82" s="141"/>
      <c r="AL82" s="141"/>
      <c r="AM82" s="141"/>
    </row>
    <row r="83" spans="1:48" ht="49.5" customHeight="1">
      <c r="A83" s="340" t="s">
        <v>110</v>
      </c>
      <c r="B83" s="341"/>
      <c r="C83" s="342" t="s">
        <v>111</v>
      </c>
      <c r="D83" s="342"/>
      <c r="E83" s="343" t="s">
        <v>126</v>
      </c>
      <c r="F83" s="343"/>
      <c r="G83" s="343"/>
      <c r="H83" s="342"/>
      <c r="I83" s="344"/>
      <c r="J83" s="343" t="s">
        <v>117</v>
      </c>
      <c r="K83" s="343"/>
      <c r="L83" s="342" t="s">
        <v>118</v>
      </c>
      <c r="M83" s="709" t="s">
        <v>130</v>
      </c>
      <c r="N83" s="709"/>
      <c r="O83" s="709"/>
      <c r="P83" s="710"/>
      <c r="Q83" s="345" t="s">
        <v>7</v>
      </c>
      <c r="R83" s="201">
        <f>COUNTIF(G10:G79,"m")</f>
        <v>0</v>
      </c>
      <c r="S83" s="201"/>
      <c r="T83" s="140"/>
      <c r="U83" s="715"/>
      <c r="V83" s="715"/>
      <c r="X83" s="715"/>
      <c r="Y83" s="715"/>
      <c r="Z83" s="143"/>
      <c r="AA83" s="143"/>
      <c r="AB83" s="143"/>
      <c r="AC83" s="143"/>
      <c r="AD83" s="143"/>
      <c r="AE83" s="143"/>
      <c r="AF83" s="143"/>
      <c r="AG83" s="143"/>
      <c r="AH83" s="143"/>
      <c r="AI83" s="143"/>
      <c r="AJ83" s="143"/>
      <c r="AK83" s="143"/>
      <c r="AL83" s="143"/>
      <c r="AM83" s="143"/>
      <c r="AN83" s="140"/>
      <c r="AO83" s="140"/>
      <c r="AP83" s="140"/>
      <c r="AQ83" s="140"/>
      <c r="AR83" s="140"/>
      <c r="AS83" s="140"/>
      <c r="AT83" s="140"/>
      <c r="AU83" s="140"/>
      <c r="AV83" s="140"/>
    </row>
    <row r="84" spans="1:48" ht="49.5" customHeight="1">
      <c r="A84" s="340" t="s">
        <v>115</v>
      </c>
      <c r="B84" s="341"/>
      <c r="C84" s="342" t="s">
        <v>114</v>
      </c>
      <c r="D84" s="342"/>
      <c r="E84" s="343" t="s">
        <v>126</v>
      </c>
      <c r="F84" s="343"/>
      <c r="G84" s="343"/>
      <c r="H84" s="342"/>
      <c r="I84" s="344"/>
      <c r="J84" s="343" t="s">
        <v>119</v>
      </c>
      <c r="K84" s="343"/>
      <c r="L84" s="342" t="s">
        <v>120</v>
      </c>
      <c r="M84" s="343" t="s">
        <v>131</v>
      </c>
      <c r="N84" s="343"/>
      <c r="O84" s="343"/>
      <c r="P84" s="343"/>
      <c r="Q84" s="345" t="s">
        <v>16</v>
      </c>
      <c r="R84" s="201">
        <f>COUNTIF(G10:G79,"F")</f>
        <v>0</v>
      </c>
      <c r="S84" s="201"/>
      <c r="T84" s="140"/>
      <c r="U84" s="701" t="s">
        <v>187</v>
      </c>
      <c r="V84" s="701"/>
      <c r="W84" s="346"/>
      <c r="X84" s="701" t="s">
        <v>188</v>
      </c>
      <c r="Y84" s="701"/>
      <c r="Z84" s="143"/>
      <c r="AA84" s="143"/>
      <c r="AB84" s="143"/>
      <c r="AC84" s="143"/>
      <c r="AD84" s="143"/>
      <c r="AE84" s="143"/>
      <c r="AF84" s="143"/>
      <c r="AG84" s="143"/>
      <c r="AH84" s="143"/>
      <c r="AI84" s="143"/>
      <c r="AJ84" s="143"/>
      <c r="AK84" s="143"/>
      <c r="AL84" s="143"/>
      <c r="AM84" s="143"/>
      <c r="AN84" s="140"/>
      <c r="AO84" s="140"/>
      <c r="AP84" s="140"/>
      <c r="AQ84" s="140"/>
      <c r="AR84" s="140"/>
      <c r="AS84" s="140"/>
      <c r="AT84" s="140"/>
      <c r="AU84" s="140"/>
      <c r="AV84" s="140"/>
    </row>
    <row r="85" spans="1:48" ht="24.75" customHeight="1">
      <c r="A85" s="340" t="s">
        <v>116</v>
      </c>
      <c r="B85" s="341"/>
      <c r="C85" s="342" t="s">
        <v>294</v>
      </c>
      <c r="D85" s="342"/>
      <c r="E85" s="343" t="s">
        <v>129</v>
      </c>
      <c r="F85" s="343"/>
      <c r="G85" s="343"/>
      <c r="H85" s="342"/>
      <c r="I85" s="344"/>
      <c r="J85" s="343" t="s">
        <v>121</v>
      </c>
      <c r="K85" s="343"/>
      <c r="L85" s="342" t="s">
        <v>122</v>
      </c>
      <c r="M85" s="343" t="s">
        <v>230</v>
      </c>
      <c r="N85" s="343"/>
      <c r="O85" s="343"/>
      <c r="P85" s="343"/>
      <c r="Q85" s="707" t="s">
        <v>4</v>
      </c>
      <c r="R85" s="708">
        <f>R83+R84</f>
        <v>0</v>
      </c>
      <c r="S85" s="708">
        <f>S83+S84</f>
        <v>0</v>
      </c>
      <c r="T85" s="347"/>
      <c r="U85" s="348" t="s">
        <v>309</v>
      </c>
      <c r="V85" s="199"/>
      <c r="W85" s="349"/>
      <c r="X85" s="348" t="s">
        <v>309</v>
      </c>
      <c r="Y85" s="200"/>
      <c r="Z85" s="143"/>
      <c r="AA85" s="143"/>
      <c r="AB85" s="143"/>
      <c r="AC85" s="143"/>
      <c r="AD85" s="143"/>
      <c r="AE85" s="143"/>
      <c r="AF85" s="143"/>
      <c r="AG85" s="143"/>
      <c r="AH85" s="143"/>
      <c r="AI85" s="143"/>
      <c r="AJ85" s="143"/>
      <c r="AK85" s="143"/>
      <c r="AL85" s="143"/>
      <c r="AM85" s="143"/>
      <c r="AN85" s="140"/>
      <c r="AO85" s="140"/>
      <c r="AP85" s="140"/>
      <c r="AQ85" s="140"/>
      <c r="AR85" s="140"/>
      <c r="AS85" s="140"/>
      <c r="AT85" s="140"/>
      <c r="AU85" s="140"/>
      <c r="AV85" s="140"/>
    </row>
    <row r="86" spans="1:48" ht="24.75" customHeight="1">
      <c r="A86" s="340" t="s">
        <v>232</v>
      </c>
      <c r="B86" s="341"/>
      <c r="C86" s="342" t="s">
        <v>233</v>
      </c>
      <c r="D86" s="343"/>
      <c r="E86" s="343" t="s">
        <v>234</v>
      </c>
      <c r="F86" s="343"/>
      <c r="G86" s="343"/>
      <c r="H86" s="342"/>
      <c r="I86" s="344"/>
      <c r="J86" s="343" t="s">
        <v>123</v>
      </c>
      <c r="K86" s="343"/>
      <c r="L86" s="342" t="s">
        <v>124</v>
      </c>
      <c r="M86" s="343" t="s">
        <v>231</v>
      </c>
      <c r="N86" s="343"/>
      <c r="O86" s="343"/>
      <c r="P86" s="343"/>
      <c r="Q86" s="707"/>
      <c r="R86" s="708"/>
      <c r="S86" s="708"/>
      <c r="T86" s="347"/>
      <c r="V86" s="350"/>
      <c r="W86" s="350"/>
      <c r="Y86" s="349"/>
      <c r="Z86" s="143"/>
      <c r="AA86" s="143"/>
      <c r="AB86" s="143"/>
      <c r="AC86" s="143"/>
      <c r="AD86" s="143"/>
      <c r="AE86" s="143"/>
      <c r="AF86" s="143"/>
      <c r="AG86" s="143"/>
      <c r="AH86" s="143"/>
      <c r="AI86" s="143"/>
      <c r="AJ86" s="143"/>
      <c r="AK86" s="143"/>
      <c r="AL86" s="143"/>
      <c r="AM86" s="143"/>
      <c r="AN86" s="140"/>
      <c r="AO86" s="140"/>
      <c r="AP86" s="140"/>
      <c r="AQ86" s="140"/>
      <c r="AR86" s="140"/>
      <c r="AS86" s="140"/>
      <c r="AT86" s="140"/>
      <c r="AU86" s="140"/>
      <c r="AV86" s="140"/>
    </row>
    <row r="87" spans="1:48" ht="36" customHeight="1">
      <c r="A87" s="338"/>
      <c r="B87" s="338"/>
      <c r="C87" s="351"/>
      <c r="D87" s="351"/>
      <c r="E87" s="352"/>
      <c r="F87" s="352"/>
      <c r="G87" s="352"/>
      <c r="H87" s="351"/>
      <c r="I87" s="351"/>
      <c r="J87" s="338"/>
      <c r="K87" s="338"/>
      <c r="L87" s="338"/>
      <c r="M87" s="338"/>
      <c r="N87" s="338"/>
      <c r="O87" s="338"/>
      <c r="P87" s="338"/>
      <c r="Q87" s="338"/>
      <c r="R87" s="338"/>
      <c r="S87" s="338"/>
      <c r="T87" s="338"/>
      <c r="U87" s="338"/>
      <c r="V87" s="338"/>
      <c r="W87" s="338"/>
      <c r="X87" s="338"/>
      <c r="Y87" s="338"/>
      <c r="Z87" s="338"/>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row>
    <row r="88" spans="1:48" ht="36" customHeight="1">
      <c r="A88" s="338"/>
      <c r="B88" s="338"/>
      <c r="C88" s="351"/>
      <c r="D88" s="351"/>
      <c r="E88" s="352"/>
      <c r="F88" s="352"/>
      <c r="G88" s="352"/>
      <c r="H88" s="351"/>
      <c r="I88" s="351"/>
      <c r="J88" s="338"/>
      <c r="K88" s="338"/>
      <c r="L88" s="338"/>
      <c r="M88" s="338"/>
      <c r="N88" s="338"/>
      <c r="O88" s="338"/>
      <c r="P88" s="338"/>
      <c r="Q88" s="338"/>
      <c r="R88" s="338"/>
      <c r="S88" s="338"/>
      <c r="T88" s="338"/>
      <c r="U88" s="338"/>
      <c r="V88" s="338"/>
      <c r="W88" s="338"/>
      <c r="X88" s="338"/>
      <c r="Y88" s="338"/>
      <c r="Z88" s="338"/>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row>
    <row r="89" spans="1:48" ht="36" customHeight="1">
      <c r="A89" s="338"/>
      <c r="B89" s="338"/>
      <c r="C89" s="351"/>
      <c r="D89" s="351"/>
      <c r="E89" s="352"/>
      <c r="F89" s="352"/>
      <c r="G89" s="352"/>
      <c r="H89" s="351"/>
      <c r="I89" s="351"/>
      <c r="J89" s="338"/>
      <c r="K89" s="338"/>
      <c r="L89" s="338"/>
      <c r="M89" s="338"/>
      <c r="N89" s="338"/>
      <c r="O89" s="338"/>
      <c r="P89" s="338"/>
      <c r="Q89" s="338"/>
      <c r="R89" s="338"/>
      <c r="S89" s="338"/>
      <c r="T89" s="338"/>
      <c r="U89" s="338"/>
      <c r="V89" s="338"/>
      <c r="W89" s="338"/>
      <c r="X89" s="338"/>
      <c r="Y89" s="338"/>
      <c r="Z89" s="338"/>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row>
    <row r="90" spans="1:48" ht="36" customHeight="1">
      <c r="A90" s="142"/>
      <c r="J90" s="137"/>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row>
    <row r="91" spans="1:48" ht="15.75">
      <c r="A91" s="142"/>
      <c r="J91" s="137"/>
      <c r="V91" s="140"/>
      <c r="W91" s="140"/>
      <c r="X91" s="140"/>
      <c r="Y91" s="140"/>
      <c r="Z91" s="140"/>
      <c r="AA91" s="140"/>
      <c r="AB91" s="140"/>
      <c r="AC91" s="140"/>
      <c r="AD91" s="140"/>
      <c r="AE91" s="140"/>
      <c r="AF91" s="140"/>
      <c r="AG91" s="140"/>
      <c r="AH91" s="140"/>
      <c r="AI91" s="140"/>
      <c r="AJ91" s="145"/>
      <c r="AK91" s="146"/>
      <c r="AL91" s="146"/>
      <c r="AM91" s="140"/>
      <c r="AN91" s="140"/>
      <c r="AO91" s="140"/>
      <c r="AP91" s="140"/>
      <c r="AQ91" s="140"/>
      <c r="AR91" s="140"/>
      <c r="AS91" s="140"/>
      <c r="AT91" s="140"/>
      <c r="AU91" s="140"/>
      <c r="AV91" s="140"/>
    </row>
    <row r="92" spans="1:48" ht="18">
      <c r="A92" s="142"/>
      <c r="J92" s="137"/>
      <c r="V92" s="140"/>
      <c r="W92" s="140"/>
      <c r="X92" s="140"/>
      <c r="Y92" s="140"/>
      <c r="Z92" s="140"/>
      <c r="AA92" s="140"/>
      <c r="AB92" s="140"/>
      <c r="AC92" s="140"/>
      <c r="AD92" s="140"/>
      <c r="AE92" s="140"/>
      <c r="AF92" s="140"/>
      <c r="AG92" s="140"/>
      <c r="AH92" s="140"/>
      <c r="AI92" s="140"/>
      <c r="AJ92" s="144"/>
      <c r="AK92" s="140"/>
      <c r="AL92" s="147"/>
      <c r="AM92" s="140"/>
      <c r="AN92" s="140"/>
      <c r="AO92" s="140"/>
      <c r="AP92" s="140"/>
      <c r="AQ92" s="140"/>
      <c r="AR92" s="140"/>
      <c r="AS92" s="140"/>
      <c r="AT92" s="140"/>
      <c r="AU92" s="140"/>
      <c r="AV92" s="140"/>
    </row>
    <row r="93" spans="1:48" ht="18">
      <c r="A93" s="142"/>
      <c r="J93" s="137"/>
      <c r="V93" s="140"/>
      <c r="W93" s="140"/>
      <c r="X93" s="140"/>
      <c r="Y93" s="140"/>
      <c r="Z93" s="140"/>
      <c r="AA93" s="140"/>
      <c r="AB93" s="140"/>
      <c r="AC93" s="140"/>
      <c r="AD93" s="140"/>
      <c r="AE93" s="140"/>
      <c r="AF93" s="140"/>
      <c r="AG93" s="140"/>
      <c r="AH93" s="140"/>
      <c r="AI93" s="140"/>
      <c r="AJ93" s="144"/>
      <c r="AK93" s="140"/>
      <c r="AL93" s="140"/>
      <c r="AM93" s="140"/>
      <c r="AN93" s="140"/>
      <c r="AO93" s="140"/>
      <c r="AP93" s="140"/>
      <c r="AQ93" s="140"/>
      <c r="AR93" s="140"/>
      <c r="AS93" s="140"/>
      <c r="AT93" s="140"/>
      <c r="AU93" s="140"/>
      <c r="AV93" s="140"/>
    </row>
    <row r="94" spans="1:48" ht="15.75">
      <c r="A94" s="142"/>
      <c r="J94" s="137"/>
      <c r="V94" s="140"/>
      <c r="W94" s="140"/>
      <c r="X94" s="140"/>
      <c r="Y94" s="140"/>
      <c r="Z94" s="140"/>
      <c r="AA94" s="140"/>
      <c r="AB94" s="140"/>
      <c r="AC94" s="140"/>
      <c r="AD94" s="140"/>
      <c r="AE94" s="140"/>
      <c r="AF94" s="140"/>
      <c r="AG94" s="140"/>
      <c r="AH94" s="140"/>
      <c r="AI94" s="140"/>
      <c r="AJ94" s="146"/>
      <c r="AK94" s="146"/>
      <c r="AL94" s="146"/>
      <c r="AM94" s="140"/>
      <c r="AN94" s="140"/>
      <c r="AO94" s="140"/>
      <c r="AP94" s="140"/>
      <c r="AQ94" s="140"/>
      <c r="AR94" s="140"/>
      <c r="AS94" s="140"/>
      <c r="AT94" s="140"/>
      <c r="AU94" s="140"/>
      <c r="AV94" s="140"/>
    </row>
    <row r="95" spans="1:48" ht="15.75">
      <c r="A95" s="142"/>
      <c r="J95" s="137"/>
      <c r="O95" s="140"/>
      <c r="P95" s="140"/>
      <c r="V95" s="140"/>
      <c r="W95" s="140"/>
      <c r="X95" s="140"/>
      <c r="Y95" s="140"/>
      <c r="Z95" s="140"/>
      <c r="AA95" s="140"/>
      <c r="AB95" s="140"/>
      <c r="AC95" s="140"/>
      <c r="AD95" s="140"/>
      <c r="AE95" s="140"/>
      <c r="AF95" s="140"/>
      <c r="AG95" s="140"/>
      <c r="AH95" s="140"/>
      <c r="AI95" s="140"/>
      <c r="AJ95" s="146"/>
      <c r="AK95" s="146"/>
      <c r="AL95" s="148"/>
      <c r="AM95" s="140"/>
      <c r="AN95" s="140"/>
      <c r="AO95" s="140"/>
      <c r="AP95" s="140"/>
      <c r="AQ95" s="140"/>
      <c r="AR95" s="140"/>
      <c r="AS95" s="140"/>
      <c r="AT95" s="140"/>
      <c r="AU95" s="140"/>
      <c r="AV95" s="140"/>
    </row>
    <row r="96" spans="3:38" ht="20.25">
      <c r="C96" s="141"/>
      <c r="D96" s="141"/>
      <c r="E96" s="141"/>
      <c r="F96" s="141"/>
      <c r="G96" s="141"/>
      <c r="J96" s="137"/>
      <c r="L96" s="140"/>
      <c r="M96" s="140"/>
      <c r="N96" s="140"/>
      <c r="O96" s="140"/>
      <c r="P96" s="140"/>
      <c r="AJ96" s="149"/>
      <c r="AK96" s="135"/>
      <c r="AL96" s="135"/>
    </row>
    <row r="97" spans="3:16" ht="18">
      <c r="C97" s="141"/>
      <c r="D97" s="141"/>
      <c r="E97" s="141"/>
      <c r="F97" s="141"/>
      <c r="G97" s="141"/>
      <c r="H97" s="150"/>
      <c r="I97" s="150"/>
      <c r="J97" s="141"/>
      <c r="K97" s="141"/>
      <c r="L97" s="143"/>
      <c r="M97" s="143"/>
      <c r="N97" s="143"/>
      <c r="O97" s="143"/>
      <c r="P97" s="140"/>
    </row>
    <row r="98" spans="3:16" ht="18">
      <c r="C98" s="141"/>
      <c r="D98" s="141"/>
      <c r="E98" s="141"/>
      <c r="F98" s="141"/>
      <c r="G98" s="141"/>
      <c r="H98" s="150"/>
      <c r="I98" s="150"/>
      <c r="J98" s="141"/>
      <c r="K98" s="141"/>
      <c r="L98" s="143"/>
      <c r="M98" s="143"/>
      <c r="N98" s="143"/>
      <c r="O98" s="143"/>
      <c r="P98" s="140"/>
    </row>
    <row r="99" spans="12:16" ht="18">
      <c r="L99" s="140"/>
      <c r="M99" s="140"/>
      <c r="N99" s="140"/>
      <c r="O99" s="140"/>
      <c r="P99" s="140"/>
    </row>
    <row r="100" spans="12:16" ht="18">
      <c r="L100" s="140"/>
      <c r="M100" s="140"/>
      <c r="N100" s="140"/>
      <c r="O100" s="140"/>
      <c r="P100" s="140"/>
    </row>
    <row r="101" spans="12:16" ht="18">
      <c r="L101" s="140"/>
      <c r="M101" s="140"/>
      <c r="N101" s="140"/>
      <c r="O101" s="140"/>
      <c r="P101" s="140"/>
    </row>
    <row r="102" spans="12:16" ht="18">
      <c r="L102" s="140"/>
      <c r="M102" s="140"/>
      <c r="N102" s="140"/>
      <c r="O102" s="140"/>
      <c r="P102" s="140"/>
    </row>
  </sheetData>
  <sheetProtection/>
  <protectedRanges>
    <protectedRange sqref="C53:F79" name="Range2"/>
    <protectedRange sqref="U83 S83:S84 F4 F6 O6 S4 S6 V6 I9 X83 V85 Y85 A10:H52 J10:Y79 G53:H79 A53:B79" name="Range1"/>
  </protectedRanges>
  <mergeCells count="233">
    <mergeCell ref="C39:F39"/>
    <mergeCell ref="C79:F79"/>
    <mergeCell ref="R79:S79"/>
    <mergeCell ref="T79:U79"/>
    <mergeCell ref="C32:F32"/>
    <mergeCell ref="C33:F33"/>
    <mergeCell ref="C34:F34"/>
    <mergeCell ref="C35:F35"/>
    <mergeCell ref="C36:F36"/>
    <mergeCell ref="C37:F37"/>
    <mergeCell ref="C38:F38"/>
    <mergeCell ref="C72:F72"/>
    <mergeCell ref="R72:S72"/>
    <mergeCell ref="T72:U72"/>
    <mergeCell ref="C73:F73"/>
    <mergeCell ref="R73:S73"/>
    <mergeCell ref="T73:U73"/>
    <mergeCell ref="C70:F70"/>
    <mergeCell ref="R70:S70"/>
    <mergeCell ref="T70:U70"/>
    <mergeCell ref="C71:F71"/>
    <mergeCell ref="R71:S71"/>
    <mergeCell ref="T71:U71"/>
    <mergeCell ref="C68:F68"/>
    <mergeCell ref="R68:S68"/>
    <mergeCell ref="T68:U68"/>
    <mergeCell ref="C69:F69"/>
    <mergeCell ref="R69:S69"/>
    <mergeCell ref="T69:U69"/>
    <mergeCell ref="C66:F66"/>
    <mergeCell ref="R66:S66"/>
    <mergeCell ref="T66:U66"/>
    <mergeCell ref="C67:F67"/>
    <mergeCell ref="R67:S67"/>
    <mergeCell ref="T67:U67"/>
    <mergeCell ref="C64:F64"/>
    <mergeCell ref="R64:S64"/>
    <mergeCell ref="T64:U64"/>
    <mergeCell ref="C65:F65"/>
    <mergeCell ref="R65:S65"/>
    <mergeCell ref="T65:U65"/>
    <mergeCell ref="R61:S61"/>
    <mergeCell ref="T61:U61"/>
    <mergeCell ref="C62:F62"/>
    <mergeCell ref="R62:S62"/>
    <mergeCell ref="T62:U62"/>
    <mergeCell ref="C63:F63"/>
    <mergeCell ref="R63:S63"/>
    <mergeCell ref="T63:U63"/>
    <mergeCell ref="T11:U11"/>
    <mergeCell ref="V8:W8"/>
    <mergeCell ref="X8:X9"/>
    <mergeCell ref="C59:F59"/>
    <mergeCell ref="R59:S59"/>
    <mergeCell ref="T59:U59"/>
    <mergeCell ref="C40:F40"/>
    <mergeCell ref="K8:K9"/>
    <mergeCell ref="C8:F9"/>
    <mergeCell ref="C14:F14"/>
    <mergeCell ref="V6:X6"/>
    <mergeCell ref="S4:V4"/>
    <mergeCell ref="C10:F10"/>
    <mergeCell ref="C11:F11"/>
    <mergeCell ref="C12:F12"/>
    <mergeCell ref="R9:S9"/>
    <mergeCell ref="T9:U9"/>
    <mergeCell ref="R10:S10"/>
    <mergeCell ref="T10:U10"/>
    <mergeCell ref="R11:S11"/>
    <mergeCell ref="M4:P4"/>
    <mergeCell ref="Q4:R4"/>
    <mergeCell ref="L6:N6"/>
    <mergeCell ref="O6:P6"/>
    <mergeCell ref="M8:M9"/>
    <mergeCell ref="N8:Q8"/>
    <mergeCell ref="R8:U8"/>
    <mergeCell ref="Q6:R6"/>
    <mergeCell ref="S6:T6"/>
    <mergeCell ref="L8:L9"/>
    <mergeCell ref="C6:E6"/>
    <mergeCell ref="D4:E4"/>
    <mergeCell ref="F6:K6"/>
    <mergeCell ref="H4:I4"/>
    <mergeCell ref="K4:L4"/>
    <mergeCell ref="C13:F13"/>
    <mergeCell ref="C15:F15"/>
    <mergeCell ref="A1:Y1"/>
    <mergeCell ref="A2:Y2"/>
    <mergeCell ref="A8:A9"/>
    <mergeCell ref="B8:B9"/>
    <mergeCell ref="G8:G9"/>
    <mergeCell ref="H8:H9"/>
    <mergeCell ref="J8:J9"/>
    <mergeCell ref="R14:S14"/>
    <mergeCell ref="T14:U14"/>
    <mergeCell ref="R15:S15"/>
    <mergeCell ref="T15:U15"/>
    <mergeCell ref="R12:S12"/>
    <mergeCell ref="T12:U12"/>
    <mergeCell ref="R13:S13"/>
    <mergeCell ref="T13:U13"/>
    <mergeCell ref="R16:S16"/>
    <mergeCell ref="T16:U16"/>
    <mergeCell ref="R17:S17"/>
    <mergeCell ref="T17:U17"/>
    <mergeCell ref="C16:F16"/>
    <mergeCell ref="C17:F17"/>
    <mergeCell ref="C20:F20"/>
    <mergeCell ref="C21:F21"/>
    <mergeCell ref="C22:F22"/>
    <mergeCell ref="C23:F23"/>
    <mergeCell ref="R18:S18"/>
    <mergeCell ref="T18:U18"/>
    <mergeCell ref="R19:S19"/>
    <mergeCell ref="T19:U19"/>
    <mergeCell ref="C18:F18"/>
    <mergeCell ref="C19:F19"/>
    <mergeCell ref="R22:S22"/>
    <mergeCell ref="T22:U22"/>
    <mergeCell ref="R23:S23"/>
    <mergeCell ref="T23:U23"/>
    <mergeCell ref="R20:S20"/>
    <mergeCell ref="T20:U20"/>
    <mergeCell ref="R21:S21"/>
    <mergeCell ref="T21:U21"/>
    <mergeCell ref="R24:S24"/>
    <mergeCell ref="T24:U24"/>
    <mergeCell ref="R25:S25"/>
    <mergeCell ref="T25:U25"/>
    <mergeCell ref="C24:F24"/>
    <mergeCell ref="C25:F25"/>
    <mergeCell ref="C28:F28"/>
    <mergeCell ref="C29:F29"/>
    <mergeCell ref="C30:F30"/>
    <mergeCell ref="C31:F31"/>
    <mergeCell ref="R26:S26"/>
    <mergeCell ref="T26:U26"/>
    <mergeCell ref="R27:S27"/>
    <mergeCell ref="T27:U27"/>
    <mergeCell ref="C26:F26"/>
    <mergeCell ref="C27:F27"/>
    <mergeCell ref="R30:S30"/>
    <mergeCell ref="T30:U30"/>
    <mergeCell ref="R31:S31"/>
    <mergeCell ref="T31:U31"/>
    <mergeCell ref="R28:S28"/>
    <mergeCell ref="T28:U28"/>
    <mergeCell ref="R29:S29"/>
    <mergeCell ref="T29:U29"/>
    <mergeCell ref="R41:S41"/>
    <mergeCell ref="T41:U41"/>
    <mergeCell ref="R42:S42"/>
    <mergeCell ref="T42:U42"/>
    <mergeCell ref="C41:F41"/>
    <mergeCell ref="C42:F42"/>
    <mergeCell ref="C45:F45"/>
    <mergeCell ref="C46:F46"/>
    <mergeCell ref="R43:S43"/>
    <mergeCell ref="T43:U43"/>
    <mergeCell ref="R44:S44"/>
    <mergeCell ref="T44:U44"/>
    <mergeCell ref="C43:F43"/>
    <mergeCell ref="C44:F44"/>
    <mergeCell ref="R51:S51"/>
    <mergeCell ref="T51:U51"/>
    <mergeCell ref="R45:S45"/>
    <mergeCell ref="T45:U45"/>
    <mergeCell ref="R46:S46"/>
    <mergeCell ref="T46:U46"/>
    <mergeCell ref="R47:S47"/>
    <mergeCell ref="T47:U47"/>
    <mergeCell ref="R48:S48"/>
    <mergeCell ref="T48:U48"/>
    <mergeCell ref="C47:F47"/>
    <mergeCell ref="C48:F48"/>
    <mergeCell ref="R52:S52"/>
    <mergeCell ref="T52:U52"/>
    <mergeCell ref="C51:F51"/>
    <mergeCell ref="R49:S49"/>
    <mergeCell ref="T49:U49"/>
    <mergeCell ref="R50:S50"/>
    <mergeCell ref="T50:U50"/>
    <mergeCell ref="C49:F49"/>
    <mergeCell ref="C50:F50"/>
    <mergeCell ref="C52:F52"/>
    <mergeCell ref="C57:F57"/>
    <mergeCell ref="R57:S57"/>
    <mergeCell ref="T57:U57"/>
    <mergeCell ref="C58:F58"/>
    <mergeCell ref="R58:S58"/>
    <mergeCell ref="T58:U58"/>
    <mergeCell ref="C54:F54"/>
    <mergeCell ref="C55:F55"/>
    <mergeCell ref="R55:S55"/>
    <mergeCell ref="T55:U55"/>
    <mergeCell ref="C56:F56"/>
    <mergeCell ref="R56:S56"/>
    <mergeCell ref="T56:U56"/>
    <mergeCell ref="A82:B82"/>
    <mergeCell ref="C60:F60"/>
    <mergeCell ref="R60:S60"/>
    <mergeCell ref="T60:U60"/>
    <mergeCell ref="C61:F61"/>
    <mergeCell ref="X80:Y81"/>
    <mergeCell ref="U80:V81"/>
    <mergeCell ref="U83:V83"/>
    <mergeCell ref="X83:Y83"/>
    <mergeCell ref="R53:S53"/>
    <mergeCell ref="T53:U53"/>
    <mergeCell ref="R54:S54"/>
    <mergeCell ref="T54:U54"/>
    <mergeCell ref="R77:S77"/>
    <mergeCell ref="T77:U77"/>
    <mergeCell ref="C53:F53"/>
    <mergeCell ref="Q85:Q86"/>
    <mergeCell ref="R85:R86"/>
    <mergeCell ref="S85:S86"/>
    <mergeCell ref="M83:P83"/>
    <mergeCell ref="U84:V84"/>
    <mergeCell ref="C76:F76"/>
    <mergeCell ref="R76:S76"/>
    <mergeCell ref="T76:U76"/>
    <mergeCell ref="C77:F77"/>
    <mergeCell ref="X84:Y84"/>
    <mergeCell ref="C74:F74"/>
    <mergeCell ref="R74:S74"/>
    <mergeCell ref="T74:U74"/>
    <mergeCell ref="C75:F75"/>
    <mergeCell ref="R75:S75"/>
    <mergeCell ref="T75:U75"/>
    <mergeCell ref="C78:F78"/>
    <mergeCell ref="R78:S78"/>
    <mergeCell ref="T78:U78"/>
  </mergeCells>
  <printOptions/>
  <pageMargins left="0.12" right="0.64" top="0.33" bottom="0.29" header="0.13" footer="0.21"/>
  <pageSetup horizontalDpi="600" verticalDpi="600" orientation="landscape" paperSize="9" scale="29" r:id="rId2"/>
  <rowBreaks count="3" manualBreakCount="3">
    <brk id="34" max="24" man="1"/>
    <brk id="59" max="24" man="1"/>
    <brk id="86" max="24" man="1"/>
  </rowBreaks>
  <colBreaks count="1" manualBreakCount="1">
    <brk id="25" max="132" man="1"/>
  </colBreaks>
  <drawing r:id="rId1"/>
</worksheet>
</file>

<file path=xl/worksheets/sheet2.xml><?xml version="1.0" encoding="utf-8"?>
<worksheet xmlns="http://schemas.openxmlformats.org/spreadsheetml/2006/main" xmlns:r="http://schemas.openxmlformats.org/officeDocument/2006/relationships">
  <sheetPr>
    <tabColor rgb="FF00B0F0"/>
  </sheetPr>
  <dimension ref="A1:AQ119"/>
  <sheetViews>
    <sheetView showGridLines="0" view="pageBreakPreview" zoomScaleNormal="50" zoomScaleSheetLayoutView="100" zoomScalePageLayoutView="0" workbookViewId="0" topLeftCell="A1">
      <pane ySplit="13" topLeftCell="A14" activePane="bottomLeft" state="frozen"/>
      <selection pane="topLeft" activeCell="A1" sqref="A1"/>
      <selection pane="bottomLeft" activeCell="X6" sqref="X6:AC6"/>
    </sheetView>
  </sheetViews>
  <sheetFormatPr defaultColWidth="10.28125" defaultRowHeight="15"/>
  <cols>
    <col min="1" max="1" width="4.421875" style="163" customWidth="1"/>
    <col min="2" max="2" width="32.00390625" style="163" customWidth="1"/>
    <col min="3" max="3" width="14.140625" style="163" customWidth="1"/>
    <col min="4" max="14" width="4.7109375" style="163" customWidth="1"/>
    <col min="15" max="15" width="4.8515625" style="163" customWidth="1"/>
    <col min="16" max="28" width="4.7109375" style="163" customWidth="1"/>
    <col min="29" max="30" width="8.57421875" style="163" customWidth="1"/>
    <col min="31" max="33" width="6.7109375" style="163" customWidth="1"/>
    <col min="34" max="34" width="7.28125" style="163" customWidth="1"/>
    <col min="35" max="35" width="7.140625" style="163" customWidth="1"/>
    <col min="36" max="36" width="14.00390625" style="163" customWidth="1"/>
    <col min="37" max="37" width="1.1484375" style="163" customWidth="1"/>
    <col min="38" max="16384" width="10.28125" style="163" customWidth="1"/>
  </cols>
  <sheetData>
    <row r="1" spans="1:36" ht="13.5" customHeight="1">
      <c r="A1" s="353"/>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5"/>
      <c r="AF1" s="356"/>
      <c r="AG1" s="356"/>
      <c r="AH1" s="356"/>
      <c r="AI1" s="356"/>
      <c r="AJ1" s="356"/>
    </row>
    <row r="2" spans="1:36" ht="27">
      <c r="A2" s="862" t="s">
        <v>293</v>
      </c>
      <c r="B2" s="862"/>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row>
    <row r="3" spans="1:36" ht="19.5" customHeight="1" thickBot="1">
      <c r="A3" s="865" t="s">
        <v>292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5"/>
    </row>
    <row r="4" spans="1:43" ht="28.5" customHeight="1">
      <c r="A4" s="357"/>
      <c r="B4" s="357"/>
      <c r="C4" s="358" t="s">
        <v>205</v>
      </c>
      <c r="D4" s="775" t="s">
        <v>307</v>
      </c>
      <c r="E4" s="776"/>
      <c r="F4" s="359"/>
      <c r="G4" s="359"/>
      <c r="H4" s="359"/>
      <c r="I4" s="359"/>
      <c r="J4" s="359"/>
      <c r="K4" s="359"/>
      <c r="L4" s="359"/>
      <c r="M4" s="359"/>
      <c r="N4" s="359"/>
      <c r="O4" s="360" t="s">
        <v>206</v>
      </c>
      <c r="P4" s="775" t="s">
        <v>308</v>
      </c>
      <c r="Q4" s="899"/>
      <c r="R4" s="899"/>
      <c r="S4" s="899"/>
      <c r="T4" s="776"/>
      <c r="U4" s="357"/>
      <c r="V4" s="357"/>
      <c r="W4" s="357"/>
      <c r="X4" s="357"/>
      <c r="Y4" s="357"/>
      <c r="Z4" s="357"/>
      <c r="AA4" s="357"/>
      <c r="AB4" s="357"/>
      <c r="AC4" s="357"/>
      <c r="AD4" s="357"/>
      <c r="AE4" s="761"/>
      <c r="AF4" s="761"/>
      <c r="AG4" s="761"/>
      <c r="AH4" s="761"/>
      <c r="AI4" s="761"/>
      <c r="AJ4" s="761"/>
      <c r="AL4" s="744" t="s">
        <v>389</v>
      </c>
      <c r="AM4" s="745"/>
      <c r="AN4" s="745"/>
      <c r="AO4" s="746"/>
      <c r="AP4" s="672"/>
      <c r="AQ4" s="672"/>
    </row>
    <row r="5" spans="1:43" ht="6.75" customHeight="1">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61"/>
      <c r="AE5" s="761"/>
      <c r="AF5" s="761"/>
      <c r="AG5" s="761"/>
      <c r="AH5" s="761"/>
      <c r="AI5" s="761"/>
      <c r="AJ5" s="761"/>
      <c r="AL5" s="747"/>
      <c r="AM5" s="748"/>
      <c r="AN5" s="748"/>
      <c r="AO5" s="749"/>
      <c r="AP5" s="672"/>
      <c r="AQ5" s="672"/>
    </row>
    <row r="6" spans="1:43" ht="29.25" customHeight="1" thickBot="1">
      <c r="A6" s="357"/>
      <c r="B6" s="362" t="s">
        <v>208</v>
      </c>
      <c r="C6" s="768"/>
      <c r="D6" s="769"/>
      <c r="E6" s="770"/>
      <c r="F6" s="363"/>
      <c r="G6" s="363"/>
      <c r="I6" s="363"/>
      <c r="J6" s="362" t="s">
        <v>204</v>
      </c>
      <c r="K6" s="768" t="s">
        <v>298</v>
      </c>
      <c r="L6" s="769"/>
      <c r="M6" s="769"/>
      <c r="N6" s="769"/>
      <c r="O6" s="770"/>
      <c r="P6" s="363"/>
      <c r="Q6" s="790" t="s">
        <v>291</v>
      </c>
      <c r="R6" s="790"/>
      <c r="S6" s="790"/>
      <c r="T6" s="790"/>
      <c r="U6" s="790"/>
      <c r="V6" s="790"/>
      <c r="W6" s="791"/>
      <c r="X6" s="765">
        <v>41820</v>
      </c>
      <c r="Y6" s="766"/>
      <c r="Z6" s="766"/>
      <c r="AA6" s="766"/>
      <c r="AB6" s="766"/>
      <c r="AC6" s="767"/>
      <c r="AD6" s="364"/>
      <c r="AE6" s="761"/>
      <c r="AF6" s="761"/>
      <c r="AG6" s="761"/>
      <c r="AH6" s="761"/>
      <c r="AI6" s="761"/>
      <c r="AJ6" s="761"/>
      <c r="AL6" s="750"/>
      <c r="AM6" s="751"/>
      <c r="AN6" s="751"/>
      <c r="AO6" s="752"/>
      <c r="AP6" s="672"/>
      <c r="AQ6" s="672"/>
    </row>
    <row r="7" spans="1:36" ht="6.75" customHeight="1" thickBot="1">
      <c r="A7" s="357"/>
      <c r="B7" s="365"/>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6"/>
      <c r="AH7" s="363"/>
      <c r="AI7" s="357"/>
      <c r="AJ7" s="357"/>
    </row>
    <row r="8" spans="1:41" ht="30" customHeight="1">
      <c r="A8" s="367"/>
      <c r="B8" s="368" t="s">
        <v>216</v>
      </c>
      <c r="C8" s="768"/>
      <c r="D8" s="769"/>
      <c r="E8" s="769"/>
      <c r="F8" s="769"/>
      <c r="G8" s="769"/>
      <c r="H8" s="769"/>
      <c r="I8" s="769"/>
      <c r="J8" s="769"/>
      <c r="K8" s="769"/>
      <c r="L8" s="769"/>
      <c r="M8" s="769"/>
      <c r="N8" s="769"/>
      <c r="O8" s="770"/>
      <c r="P8" s="369"/>
      <c r="Q8" s="369"/>
      <c r="R8" s="370"/>
      <c r="S8" s="370"/>
      <c r="T8" s="890" t="s">
        <v>213</v>
      </c>
      <c r="U8" s="890"/>
      <c r="V8" s="890"/>
      <c r="W8" s="791"/>
      <c r="X8" s="768"/>
      <c r="Y8" s="770"/>
      <c r="Z8" s="889" t="s">
        <v>214</v>
      </c>
      <c r="AA8" s="890"/>
      <c r="AB8" s="791"/>
      <c r="AC8" s="768"/>
      <c r="AD8" s="769"/>
      <c r="AE8" s="769"/>
      <c r="AF8" s="769"/>
      <c r="AG8" s="769"/>
      <c r="AH8" s="770"/>
      <c r="AI8" s="367"/>
      <c r="AJ8" s="367"/>
      <c r="AL8" s="744" t="s">
        <v>390</v>
      </c>
      <c r="AM8" s="745"/>
      <c r="AN8" s="745"/>
      <c r="AO8" s="746"/>
    </row>
    <row r="9" spans="38:41" ht="6" customHeight="1" thickBot="1">
      <c r="AL9" s="747"/>
      <c r="AM9" s="748"/>
      <c r="AN9" s="748"/>
      <c r="AO9" s="749"/>
    </row>
    <row r="10" spans="1:41" ht="31.5" customHeight="1">
      <c r="A10" s="781" t="s">
        <v>247</v>
      </c>
      <c r="B10" s="782"/>
      <c r="C10" s="783"/>
      <c r="D10" s="863" t="s">
        <v>302</v>
      </c>
      <c r="E10" s="863"/>
      <c r="F10" s="863"/>
      <c r="G10" s="863"/>
      <c r="H10" s="863"/>
      <c r="I10" s="863"/>
      <c r="J10" s="863"/>
      <c r="K10" s="863"/>
      <c r="L10" s="863"/>
      <c r="M10" s="863"/>
      <c r="N10" s="863"/>
      <c r="O10" s="863"/>
      <c r="P10" s="863"/>
      <c r="Q10" s="863"/>
      <c r="R10" s="863"/>
      <c r="S10" s="863"/>
      <c r="T10" s="863"/>
      <c r="U10" s="863"/>
      <c r="V10" s="863"/>
      <c r="W10" s="863"/>
      <c r="X10" s="863"/>
      <c r="Y10" s="863"/>
      <c r="Z10" s="863"/>
      <c r="AA10" s="863"/>
      <c r="AB10" s="864"/>
      <c r="AC10" s="771" t="s">
        <v>133</v>
      </c>
      <c r="AD10" s="772"/>
      <c r="AE10" s="880" t="s">
        <v>290</v>
      </c>
      <c r="AF10" s="881"/>
      <c r="AG10" s="881"/>
      <c r="AH10" s="881"/>
      <c r="AI10" s="881"/>
      <c r="AJ10" s="882"/>
      <c r="AL10" s="747"/>
      <c r="AM10" s="748"/>
      <c r="AN10" s="748"/>
      <c r="AO10" s="749"/>
    </row>
    <row r="11" spans="1:41" ht="16.5" customHeight="1" thickBot="1">
      <c r="A11" s="784"/>
      <c r="B11" s="785"/>
      <c r="C11" s="786"/>
      <c r="D11" s="164">
        <v>1</v>
      </c>
      <c r="E11" s="165">
        <v>1</v>
      </c>
      <c r="F11" s="165">
        <v>1</v>
      </c>
      <c r="G11" s="165">
        <v>1</v>
      </c>
      <c r="H11" s="165">
        <v>1</v>
      </c>
      <c r="I11" s="165">
        <v>1</v>
      </c>
      <c r="J11" s="165">
        <v>1</v>
      </c>
      <c r="K11" s="165">
        <v>1</v>
      </c>
      <c r="L11" s="165"/>
      <c r="M11" s="165">
        <v>1</v>
      </c>
      <c r="N11" s="165">
        <v>1</v>
      </c>
      <c r="O11" s="165">
        <v>1</v>
      </c>
      <c r="P11" s="165">
        <v>1</v>
      </c>
      <c r="Q11" s="165">
        <v>1</v>
      </c>
      <c r="R11" s="165">
        <v>1</v>
      </c>
      <c r="S11" s="165">
        <v>1</v>
      </c>
      <c r="T11" s="165">
        <v>1</v>
      </c>
      <c r="U11" s="165">
        <v>1</v>
      </c>
      <c r="V11" s="165">
        <v>1</v>
      </c>
      <c r="W11" s="165">
        <v>1</v>
      </c>
      <c r="X11" s="165">
        <v>1</v>
      </c>
      <c r="Y11" s="165"/>
      <c r="Z11" s="165"/>
      <c r="AA11" s="165"/>
      <c r="AB11" s="165"/>
      <c r="AC11" s="753">
        <f>SUM(D11:AB11)</f>
        <v>20</v>
      </c>
      <c r="AD11" s="754"/>
      <c r="AE11" s="883"/>
      <c r="AF11" s="884"/>
      <c r="AG11" s="884"/>
      <c r="AH11" s="884"/>
      <c r="AI11" s="884"/>
      <c r="AJ11" s="885"/>
      <c r="AL11" s="750"/>
      <c r="AM11" s="751"/>
      <c r="AN11" s="751"/>
      <c r="AO11" s="752"/>
    </row>
    <row r="12" spans="1:36" ht="39.75" customHeight="1" thickBot="1">
      <c r="A12" s="784"/>
      <c r="B12" s="785"/>
      <c r="C12" s="786"/>
      <c r="D12" s="166">
        <v>41792</v>
      </c>
      <c r="E12" s="166">
        <v>41793</v>
      </c>
      <c r="F12" s="166">
        <v>41794</v>
      </c>
      <c r="G12" s="166">
        <v>41795</v>
      </c>
      <c r="H12" s="166">
        <v>41796</v>
      </c>
      <c r="I12" s="166">
        <v>41799</v>
      </c>
      <c r="J12" s="166">
        <v>41800</v>
      </c>
      <c r="K12" s="166">
        <v>41801</v>
      </c>
      <c r="L12" s="171">
        <v>41802</v>
      </c>
      <c r="M12" s="166">
        <v>41803</v>
      </c>
      <c r="N12" s="167">
        <v>41806</v>
      </c>
      <c r="O12" s="167">
        <v>41807</v>
      </c>
      <c r="P12" s="167">
        <v>41808</v>
      </c>
      <c r="Q12" s="167">
        <v>41809</v>
      </c>
      <c r="R12" s="167">
        <v>41810</v>
      </c>
      <c r="S12" s="167">
        <v>41813</v>
      </c>
      <c r="T12" s="167">
        <v>41814</v>
      </c>
      <c r="U12" s="167">
        <v>41815</v>
      </c>
      <c r="V12" s="167">
        <v>41816</v>
      </c>
      <c r="W12" s="167">
        <v>41817</v>
      </c>
      <c r="X12" s="167">
        <v>41820</v>
      </c>
      <c r="Y12" s="167"/>
      <c r="Z12" s="167"/>
      <c r="AA12" s="167"/>
      <c r="AB12" s="167"/>
      <c r="AC12" s="755"/>
      <c r="AD12" s="756"/>
      <c r="AE12" s="762" t="s">
        <v>339</v>
      </c>
      <c r="AF12" s="763"/>
      <c r="AG12" s="764"/>
      <c r="AH12" s="757" t="s">
        <v>306</v>
      </c>
      <c r="AI12" s="759" t="s">
        <v>299</v>
      </c>
      <c r="AJ12" s="757"/>
    </row>
    <row r="13" spans="1:36" ht="21" customHeight="1" thickBot="1">
      <c r="A13" s="787"/>
      <c r="B13" s="788"/>
      <c r="C13" s="789"/>
      <c r="D13" s="371" t="s">
        <v>2</v>
      </c>
      <c r="E13" s="372" t="s">
        <v>99</v>
      </c>
      <c r="F13" s="372" t="s">
        <v>289</v>
      </c>
      <c r="G13" s="372" t="s">
        <v>288</v>
      </c>
      <c r="H13" s="373" t="s">
        <v>3</v>
      </c>
      <c r="I13" s="374" t="s">
        <v>2</v>
      </c>
      <c r="J13" s="375" t="s">
        <v>99</v>
      </c>
      <c r="K13" s="375" t="s">
        <v>289</v>
      </c>
      <c r="L13" s="375" t="s">
        <v>288</v>
      </c>
      <c r="M13" s="376" t="s">
        <v>3</v>
      </c>
      <c r="N13" s="371" t="s">
        <v>2</v>
      </c>
      <c r="O13" s="372" t="s">
        <v>99</v>
      </c>
      <c r="P13" s="372" t="s">
        <v>289</v>
      </c>
      <c r="Q13" s="372" t="s">
        <v>288</v>
      </c>
      <c r="R13" s="373" t="s">
        <v>3</v>
      </c>
      <c r="S13" s="371" t="s">
        <v>2</v>
      </c>
      <c r="T13" s="372" t="s">
        <v>99</v>
      </c>
      <c r="U13" s="372" t="s">
        <v>289</v>
      </c>
      <c r="V13" s="372" t="s">
        <v>288</v>
      </c>
      <c r="W13" s="373" t="s">
        <v>3</v>
      </c>
      <c r="X13" s="371" t="s">
        <v>2</v>
      </c>
      <c r="Y13" s="372" t="s">
        <v>99</v>
      </c>
      <c r="Z13" s="372" t="s">
        <v>289</v>
      </c>
      <c r="AA13" s="372" t="s">
        <v>288</v>
      </c>
      <c r="AB13" s="373" t="s">
        <v>3</v>
      </c>
      <c r="AC13" s="377" t="s">
        <v>5</v>
      </c>
      <c r="AD13" s="377" t="s">
        <v>6</v>
      </c>
      <c r="AE13" s="378" t="s">
        <v>114</v>
      </c>
      <c r="AF13" s="379" t="s">
        <v>111</v>
      </c>
      <c r="AG13" s="379" t="s">
        <v>294</v>
      </c>
      <c r="AH13" s="758"/>
      <c r="AI13" s="760"/>
      <c r="AJ13" s="758"/>
    </row>
    <row r="14" spans="1:36" ht="21.75" customHeight="1">
      <c r="A14" s="168">
        <v>1</v>
      </c>
      <c r="B14" s="891"/>
      <c r="C14" s="892"/>
      <c r="D14" s="202"/>
      <c r="E14" s="203"/>
      <c r="F14" s="204"/>
      <c r="G14" s="204"/>
      <c r="H14" s="205"/>
      <c r="I14" s="206"/>
      <c r="J14" s="207"/>
      <c r="K14" s="207"/>
      <c r="L14" s="207"/>
      <c r="M14" s="208"/>
      <c r="N14" s="209"/>
      <c r="O14" s="207"/>
      <c r="P14" s="207"/>
      <c r="Q14" s="207"/>
      <c r="R14" s="205"/>
      <c r="S14" s="206"/>
      <c r="T14" s="207"/>
      <c r="U14" s="207"/>
      <c r="V14" s="207"/>
      <c r="W14" s="208"/>
      <c r="X14" s="209"/>
      <c r="Y14" s="207"/>
      <c r="Z14" s="207"/>
      <c r="AA14" s="208"/>
      <c r="AB14" s="208"/>
      <c r="AC14" s="380">
        <f aca="true" t="shared" si="0" ref="AC14:AC36">COUNTIF(D14:AB14,"a")</f>
        <v>0</v>
      </c>
      <c r="AD14" s="381">
        <f aca="true" t="shared" si="1" ref="AD14:AD36">COUNTIF(D14:AB14,"t")</f>
        <v>0</v>
      </c>
      <c r="AE14" s="229"/>
      <c r="AF14" s="230"/>
      <c r="AG14" s="230"/>
      <c r="AH14" s="667"/>
      <c r="AI14" s="777"/>
      <c r="AJ14" s="778"/>
    </row>
    <row r="15" spans="1:36" ht="21.75" customHeight="1">
      <c r="A15" s="169">
        <v>2</v>
      </c>
      <c r="B15" s="779"/>
      <c r="C15" s="780"/>
      <c r="D15" s="237"/>
      <c r="E15" s="238"/>
      <c r="F15" s="239"/>
      <c r="G15" s="239"/>
      <c r="H15" s="240"/>
      <c r="I15" s="241"/>
      <c r="J15" s="242"/>
      <c r="K15" s="242"/>
      <c r="L15" s="242"/>
      <c r="M15" s="243"/>
      <c r="N15" s="244"/>
      <c r="O15" s="242"/>
      <c r="P15" s="242"/>
      <c r="Q15" s="242"/>
      <c r="R15" s="240"/>
      <c r="S15" s="241"/>
      <c r="T15" s="242"/>
      <c r="U15" s="242"/>
      <c r="V15" s="242"/>
      <c r="W15" s="243"/>
      <c r="X15" s="244"/>
      <c r="Y15" s="215"/>
      <c r="Z15" s="215"/>
      <c r="AA15" s="216"/>
      <c r="AB15" s="216"/>
      <c r="AC15" s="382">
        <f t="shared" si="0"/>
        <v>0</v>
      </c>
      <c r="AD15" s="383">
        <f t="shared" si="1"/>
        <v>0</v>
      </c>
      <c r="AE15" s="231"/>
      <c r="AF15" s="232"/>
      <c r="AG15" s="232"/>
      <c r="AH15" s="668"/>
      <c r="AI15" s="773"/>
      <c r="AJ15" s="774"/>
    </row>
    <row r="16" spans="1:36" ht="21.75" customHeight="1">
      <c r="A16" s="168">
        <v>3</v>
      </c>
      <c r="B16" s="779"/>
      <c r="C16" s="780"/>
      <c r="D16" s="210"/>
      <c r="E16" s="211"/>
      <c r="F16" s="212"/>
      <c r="G16" s="212"/>
      <c r="H16" s="213"/>
      <c r="I16" s="214"/>
      <c r="J16" s="215"/>
      <c r="K16" s="215"/>
      <c r="L16" s="215"/>
      <c r="M16" s="216"/>
      <c r="N16" s="217"/>
      <c r="O16" s="215"/>
      <c r="P16" s="215"/>
      <c r="Q16" s="215"/>
      <c r="R16" s="213"/>
      <c r="S16" s="214"/>
      <c r="T16" s="215"/>
      <c r="U16" s="215"/>
      <c r="V16" s="215"/>
      <c r="W16" s="216"/>
      <c r="X16" s="217"/>
      <c r="Y16" s="215"/>
      <c r="Z16" s="215"/>
      <c r="AA16" s="216"/>
      <c r="AB16" s="216"/>
      <c r="AC16" s="382">
        <f t="shared" si="0"/>
        <v>0</v>
      </c>
      <c r="AD16" s="383">
        <f t="shared" si="1"/>
        <v>0</v>
      </c>
      <c r="AE16" s="231"/>
      <c r="AF16" s="232"/>
      <c r="AG16" s="232"/>
      <c r="AH16" s="668"/>
      <c r="AI16" s="773"/>
      <c r="AJ16" s="774"/>
    </row>
    <row r="17" spans="1:36" ht="21.75" customHeight="1">
      <c r="A17" s="169">
        <v>4</v>
      </c>
      <c r="B17" s="779"/>
      <c r="C17" s="780"/>
      <c r="D17" s="210"/>
      <c r="E17" s="211"/>
      <c r="F17" s="212"/>
      <c r="G17" s="212"/>
      <c r="H17" s="213"/>
      <c r="I17" s="214"/>
      <c r="J17" s="215"/>
      <c r="K17" s="215"/>
      <c r="L17" s="215"/>
      <c r="M17" s="216"/>
      <c r="N17" s="217"/>
      <c r="O17" s="215"/>
      <c r="P17" s="215"/>
      <c r="Q17" s="215"/>
      <c r="R17" s="213"/>
      <c r="S17" s="214"/>
      <c r="T17" s="215"/>
      <c r="U17" s="215"/>
      <c r="V17" s="215"/>
      <c r="W17" s="216"/>
      <c r="X17" s="217"/>
      <c r="Y17" s="215"/>
      <c r="Z17" s="215"/>
      <c r="AA17" s="216"/>
      <c r="AB17" s="216"/>
      <c r="AC17" s="382">
        <f t="shared" si="0"/>
        <v>0</v>
      </c>
      <c r="AD17" s="383">
        <f t="shared" si="1"/>
        <v>0</v>
      </c>
      <c r="AE17" s="231"/>
      <c r="AF17" s="232"/>
      <c r="AG17" s="232"/>
      <c r="AH17" s="668"/>
      <c r="AI17" s="773"/>
      <c r="AJ17" s="774"/>
    </row>
    <row r="18" spans="1:36" ht="21.75" customHeight="1">
      <c r="A18" s="168">
        <v>5</v>
      </c>
      <c r="B18" s="779"/>
      <c r="C18" s="780"/>
      <c r="D18" s="210"/>
      <c r="E18" s="211"/>
      <c r="F18" s="212"/>
      <c r="G18" s="212"/>
      <c r="H18" s="213"/>
      <c r="I18" s="214"/>
      <c r="J18" s="215"/>
      <c r="K18" s="215"/>
      <c r="L18" s="215"/>
      <c r="M18" s="216"/>
      <c r="N18" s="217"/>
      <c r="O18" s="215"/>
      <c r="P18" s="215"/>
      <c r="Q18" s="215"/>
      <c r="R18" s="213"/>
      <c r="S18" s="214"/>
      <c r="T18" s="215"/>
      <c r="U18" s="215"/>
      <c r="V18" s="215"/>
      <c r="W18" s="216"/>
      <c r="X18" s="217"/>
      <c r="Y18" s="215"/>
      <c r="Z18" s="215"/>
      <c r="AA18" s="216"/>
      <c r="AB18" s="216"/>
      <c r="AC18" s="382">
        <f t="shared" si="0"/>
        <v>0</v>
      </c>
      <c r="AD18" s="383">
        <f t="shared" si="1"/>
        <v>0</v>
      </c>
      <c r="AE18" s="231"/>
      <c r="AF18" s="232"/>
      <c r="AG18" s="232"/>
      <c r="AH18" s="668"/>
      <c r="AI18" s="773"/>
      <c r="AJ18" s="774"/>
    </row>
    <row r="19" spans="1:36" ht="21.75" customHeight="1">
      <c r="A19" s="169">
        <v>6</v>
      </c>
      <c r="B19" s="779"/>
      <c r="C19" s="780"/>
      <c r="D19" s="210"/>
      <c r="E19" s="211"/>
      <c r="F19" s="212"/>
      <c r="G19" s="212"/>
      <c r="H19" s="213"/>
      <c r="I19" s="214"/>
      <c r="J19" s="215"/>
      <c r="K19" s="215"/>
      <c r="L19" s="215"/>
      <c r="M19" s="216"/>
      <c r="N19" s="217"/>
      <c r="O19" s="215"/>
      <c r="P19" s="215"/>
      <c r="Q19" s="215"/>
      <c r="R19" s="213"/>
      <c r="S19" s="214"/>
      <c r="T19" s="215"/>
      <c r="U19" s="215"/>
      <c r="V19" s="215"/>
      <c r="W19" s="216"/>
      <c r="X19" s="217"/>
      <c r="Y19" s="215"/>
      <c r="Z19" s="215"/>
      <c r="AA19" s="216"/>
      <c r="AB19" s="216"/>
      <c r="AC19" s="382">
        <f t="shared" si="0"/>
        <v>0</v>
      </c>
      <c r="AD19" s="383">
        <f t="shared" si="1"/>
        <v>0</v>
      </c>
      <c r="AE19" s="231"/>
      <c r="AF19" s="232"/>
      <c r="AG19" s="232"/>
      <c r="AH19" s="668"/>
      <c r="AI19" s="773"/>
      <c r="AJ19" s="774"/>
    </row>
    <row r="20" spans="1:36" ht="21.75" customHeight="1">
      <c r="A20" s="168">
        <v>7</v>
      </c>
      <c r="B20" s="779"/>
      <c r="C20" s="780"/>
      <c r="D20" s="210"/>
      <c r="E20" s="211"/>
      <c r="F20" s="212"/>
      <c r="G20" s="212"/>
      <c r="H20" s="213"/>
      <c r="I20" s="214"/>
      <c r="J20" s="215"/>
      <c r="K20" s="215"/>
      <c r="L20" s="215"/>
      <c r="M20" s="216"/>
      <c r="N20" s="217"/>
      <c r="O20" s="215"/>
      <c r="P20" s="215"/>
      <c r="Q20" s="215"/>
      <c r="R20" s="213"/>
      <c r="S20" s="214"/>
      <c r="T20" s="215"/>
      <c r="U20" s="215"/>
      <c r="V20" s="215"/>
      <c r="W20" s="216"/>
      <c r="X20" s="217"/>
      <c r="Y20" s="215"/>
      <c r="Z20" s="215"/>
      <c r="AA20" s="216"/>
      <c r="AB20" s="216"/>
      <c r="AC20" s="382">
        <f t="shared" si="0"/>
        <v>0</v>
      </c>
      <c r="AD20" s="383">
        <f t="shared" si="1"/>
        <v>0</v>
      </c>
      <c r="AE20" s="231"/>
      <c r="AF20" s="232"/>
      <c r="AG20" s="232"/>
      <c r="AH20" s="668"/>
      <c r="AI20" s="773"/>
      <c r="AJ20" s="774"/>
    </row>
    <row r="21" spans="1:36" ht="21.75" customHeight="1">
      <c r="A21" s="169">
        <v>8</v>
      </c>
      <c r="B21" s="779"/>
      <c r="C21" s="780"/>
      <c r="D21" s="210"/>
      <c r="E21" s="211"/>
      <c r="F21" s="212"/>
      <c r="G21" s="212"/>
      <c r="H21" s="213"/>
      <c r="I21" s="214"/>
      <c r="J21" s="215"/>
      <c r="K21" s="215"/>
      <c r="L21" s="215"/>
      <c r="M21" s="216"/>
      <c r="N21" s="217"/>
      <c r="O21" s="215"/>
      <c r="P21" s="215"/>
      <c r="Q21" s="215"/>
      <c r="R21" s="213"/>
      <c r="S21" s="214"/>
      <c r="T21" s="215"/>
      <c r="U21" s="215"/>
      <c r="V21" s="215"/>
      <c r="W21" s="216"/>
      <c r="X21" s="217"/>
      <c r="Y21" s="215"/>
      <c r="Z21" s="215"/>
      <c r="AA21" s="216"/>
      <c r="AB21" s="216"/>
      <c r="AC21" s="382">
        <f t="shared" si="0"/>
        <v>0</v>
      </c>
      <c r="AD21" s="383">
        <f t="shared" si="1"/>
        <v>0</v>
      </c>
      <c r="AE21" s="231"/>
      <c r="AF21" s="232"/>
      <c r="AG21" s="232"/>
      <c r="AH21" s="668"/>
      <c r="AI21" s="773"/>
      <c r="AJ21" s="774"/>
    </row>
    <row r="22" spans="1:36" ht="21.75" customHeight="1">
      <c r="A22" s="168">
        <v>9</v>
      </c>
      <c r="B22" s="779"/>
      <c r="C22" s="780"/>
      <c r="D22" s="210"/>
      <c r="E22" s="211"/>
      <c r="F22" s="212"/>
      <c r="G22" s="212"/>
      <c r="H22" s="213"/>
      <c r="I22" s="214"/>
      <c r="J22" s="215"/>
      <c r="K22" s="215"/>
      <c r="L22" s="215"/>
      <c r="M22" s="216"/>
      <c r="N22" s="217"/>
      <c r="O22" s="215"/>
      <c r="P22" s="215"/>
      <c r="Q22" s="215"/>
      <c r="R22" s="213"/>
      <c r="S22" s="214"/>
      <c r="T22" s="215"/>
      <c r="U22" s="215"/>
      <c r="V22" s="215"/>
      <c r="W22" s="216"/>
      <c r="X22" s="217"/>
      <c r="Y22" s="215"/>
      <c r="Z22" s="215"/>
      <c r="AA22" s="216"/>
      <c r="AB22" s="216"/>
      <c r="AC22" s="382">
        <f t="shared" si="0"/>
        <v>0</v>
      </c>
      <c r="AD22" s="383">
        <f t="shared" si="1"/>
        <v>0</v>
      </c>
      <c r="AE22" s="231"/>
      <c r="AF22" s="232"/>
      <c r="AG22" s="232"/>
      <c r="AH22" s="668"/>
      <c r="AI22" s="773"/>
      <c r="AJ22" s="774"/>
    </row>
    <row r="23" spans="1:36" ht="21.75" customHeight="1">
      <c r="A23" s="169">
        <v>10</v>
      </c>
      <c r="B23" s="779"/>
      <c r="C23" s="780"/>
      <c r="D23" s="210"/>
      <c r="E23" s="211"/>
      <c r="F23" s="212"/>
      <c r="G23" s="212"/>
      <c r="H23" s="213"/>
      <c r="I23" s="214"/>
      <c r="J23" s="215"/>
      <c r="K23" s="215"/>
      <c r="L23" s="215"/>
      <c r="M23" s="216"/>
      <c r="N23" s="217"/>
      <c r="O23" s="215"/>
      <c r="P23" s="215"/>
      <c r="Q23" s="215"/>
      <c r="R23" s="213"/>
      <c r="S23" s="214"/>
      <c r="T23" s="215"/>
      <c r="U23" s="215"/>
      <c r="V23" s="215"/>
      <c r="W23" s="216"/>
      <c r="X23" s="217"/>
      <c r="Y23" s="215"/>
      <c r="Z23" s="215"/>
      <c r="AA23" s="216"/>
      <c r="AB23" s="216"/>
      <c r="AC23" s="382">
        <f t="shared" si="0"/>
        <v>0</v>
      </c>
      <c r="AD23" s="383">
        <f t="shared" si="1"/>
        <v>0</v>
      </c>
      <c r="AE23" s="231"/>
      <c r="AF23" s="232"/>
      <c r="AG23" s="232"/>
      <c r="AH23" s="668"/>
      <c r="AI23" s="773"/>
      <c r="AJ23" s="774"/>
    </row>
    <row r="24" spans="1:36" ht="21.75" customHeight="1">
      <c r="A24" s="168">
        <v>11</v>
      </c>
      <c r="B24" s="779"/>
      <c r="C24" s="780"/>
      <c r="D24" s="210"/>
      <c r="E24" s="211"/>
      <c r="F24" s="212"/>
      <c r="G24" s="212"/>
      <c r="H24" s="213"/>
      <c r="I24" s="214"/>
      <c r="J24" s="215"/>
      <c r="K24" s="215"/>
      <c r="L24" s="215"/>
      <c r="M24" s="216"/>
      <c r="N24" s="217"/>
      <c r="O24" s="215"/>
      <c r="P24" s="215"/>
      <c r="Q24" s="215"/>
      <c r="R24" s="213"/>
      <c r="S24" s="214"/>
      <c r="T24" s="215"/>
      <c r="U24" s="215"/>
      <c r="V24" s="215"/>
      <c r="W24" s="216"/>
      <c r="X24" s="217"/>
      <c r="Y24" s="215"/>
      <c r="Z24" s="215"/>
      <c r="AA24" s="216"/>
      <c r="AB24" s="216"/>
      <c r="AC24" s="382">
        <f t="shared" si="0"/>
        <v>0</v>
      </c>
      <c r="AD24" s="383">
        <f t="shared" si="1"/>
        <v>0</v>
      </c>
      <c r="AE24" s="231"/>
      <c r="AF24" s="232"/>
      <c r="AG24" s="232"/>
      <c r="AH24" s="668"/>
      <c r="AI24" s="773"/>
      <c r="AJ24" s="774"/>
    </row>
    <row r="25" spans="1:36" ht="21.75" customHeight="1">
      <c r="A25" s="169">
        <v>12</v>
      </c>
      <c r="B25" s="867"/>
      <c r="C25" s="774"/>
      <c r="D25" s="217"/>
      <c r="E25" s="215"/>
      <c r="F25" s="215"/>
      <c r="G25" s="215"/>
      <c r="H25" s="213"/>
      <c r="I25" s="214"/>
      <c r="J25" s="215"/>
      <c r="K25" s="215"/>
      <c r="L25" s="215"/>
      <c r="M25" s="216"/>
      <c r="N25" s="217"/>
      <c r="O25" s="215"/>
      <c r="P25" s="215"/>
      <c r="Q25" s="215"/>
      <c r="R25" s="213"/>
      <c r="S25" s="214"/>
      <c r="T25" s="215"/>
      <c r="U25" s="215"/>
      <c r="V25" s="215"/>
      <c r="W25" s="216"/>
      <c r="X25" s="217"/>
      <c r="Y25" s="215"/>
      <c r="Z25" s="215"/>
      <c r="AA25" s="216"/>
      <c r="AB25" s="216"/>
      <c r="AC25" s="382">
        <f t="shared" si="0"/>
        <v>0</v>
      </c>
      <c r="AD25" s="383">
        <f t="shared" si="1"/>
        <v>0</v>
      </c>
      <c r="AE25" s="231"/>
      <c r="AF25" s="232"/>
      <c r="AG25" s="232"/>
      <c r="AH25" s="668"/>
      <c r="AI25" s="773"/>
      <c r="AJ25" s="774"/>
    </row>
    <row r="26" spans="1:36" ht="21.75" customHeight="1">
      <c r="A26" s="168">
        <v>13</v>
      </c>
      <c r="B26" s="867"/>
      <c r="C26" s="774"/>
      <c r="D26" s="217"/>
      <c r="E26" s="215"/>
      <c r="F26" s="215"/>
      <c r="G26" s="215"/>
      <c r="H26" s="213"/>
      <c r="I26" s="214"/>
      <c r="J26" s="215"/>
      <c r="K26" s="215"/>
      <c r="L26" s="215"/>
      <c r="M26" s="216"/>
      <c r="N26" s="217"/>
      <c r="O26" s="215"/>
      <c r="P26" s="215"/>
      <c r="Q26" s="215"/>
      <c r="R26" s="213"/>
      <c r="S26" s="214"/>
      <c r="T26" s="215"/>
      <c r="U26" s="215"/>
      <c r="V26" s="215"/>
      <c r="W26" s="216"/>
      <c r="X26" s="217"/>
      <c r="Y26" s="215"/>
      <c r="Z26" s="215"/>
      <c r="AA26" s="216"/>
      <c r="AB26" s="216"/>
      <c r="AC26" s="382">
        <f t="shared" si="0"/>
        <v>0</v>
      </c>
      <c r="AD26" s="383">
        <f t="shared" si="1"/>
        <v>0</v>
      </c>
      <c r="AE26" s="231"/>
      <c r="AF26" s="232"/>
      <c r="AG26" s="232"/>
      <c r="AH26" s="668"/>
      <c r="AI26" s="773"/>
      <c r="AJ26" s="774"/>
    </row>
    <row r="27" spans="1:36" ht="21.75" customHeight="1">
      <c r="A27" s="169">
        <v>14</v>
      </c>
      <c r="B27" s="867"/>
      <c r="C27" s="774"/>
      <c r="D27" s="217"/>
      <c r="E27" s="215"/>
      <c r="F27" s="215"/>
      <c r="G27" s="215"/>
      <c r="H27" s="213"/>
      <c r="I27" s="214"/>
      <c r="J27" s="215"/>
      <c r="K27" s="215"/>
      <c r="L27" s="215"/>
      <c r="M27" s="216"/>
      <c r="N27" s="217"/>
      <c r="O27" s="215"/>
      <c r="P27" s="215"/>
      <c r="Q27" s="215"/>
      <c r="R27" s="213"/>
      <c r="S27" s="214"/>
      <c r="T27" s="215"/>
      <c r="U27" s="215"/>
      <c r="V27" s="215"/>
      <c r="W27" s="216"/>
      <c r="X27" s="217"/>
      <c r="Y27" s="215"/>
      <c r="Z27" s="215"/>
      <c r="AA27" s="216"/>
      <c r="AB27" s="216"/>
      <c r="AC27" s="382">
        <f t="shared" si="0"/>
        <v>0</v>
      </c>
      <c r="AD27" s="383">
        <f t="shared" si="1"/>
        <v>0</v>
      </c>
      <c r="AE27" s="231"/>
      <c r="AF27" s="232"/>
      <c r="AG27" s="232"/>
      <c r="AH27" s="668"/>
      <c r="AI27" s="773"/>
      <c r="AJ27" s="774"/>
    </row>
    <row r="28" spans="1:36" ht="21.75" customHeight="1">
      <c r="A28" s="168">
        <v>15</v>
      </c>
      <c r="B28" s="867"/>
      <c r="C28" s="774"/>
      <c r="D28" s="217"/>
      <c r="E28" s="215"/>
      <c r="F28" s="215"/>
      <c r="G28" s="215"/>
      <c r="H28" s="213"/>
      <c r="I28" s="214"/>
      <c r="J28" s="215"/>
      <c r="K28" s="215"/>
      <c r="L28" s="215"/>
      <c r="M28" s="216"/>
      <c r="N28" s="217"/>
      <c r="O28" s="215"/>
      <c r="P28" s="215"/>
      <c r="Q28" s="215"/>
      <c r="R28" s="213"/>
      <c r="S28" s="214"/>
      <c r="T28" s="215"/>
      <c r="U28" s="215"/>
      <c r="V28" s="215"/>
      <c r="W28" s="216"/>
      <c r="X28" s="217"/>
      <c r="Y28" s="215"/>
      <c r="Z28" s="215"/>
      <c r="AA28" s="216"/>
      <c r="AB28" s="216"/>
      <c r="AC28" s="382">
        <f t="shared" si="0"/>
        <v>0</v>
      </c>
      <c r="AD28" s="383">
        <f t="shared" si="1"/>
        <v>0</v>
      </c>
      <c r="AE28" s="231"/>
      <c r="AF28" s="232"/>
      <c r="AG28" s="232"/>
      <c r="AH28" s="668"/>
      <c r="AI28" s="773"/>
      <c r="AJ28" s="774"/>
    </row>
    <row r="29" spans="1:36" ht="21.75" customHeight="1">
      <c r="A29" s="169">
        <v>16</v>
      </c>
      <c r="B29" s="779"/>
      <c r="C29" s="780"/>
      <c r="D29" s="210"/>
      <c r="E29" s="211"/>
      <c r="F29" s="212"/>
      <c r="G29" s="212"/>
      <c r="H29" s="213"/>
      <c r="I29" s="214"/>
      <c r="J29" s="215"/>
      <c r="K29" s="215"/>
      <c r="L29" s="215"/>
      <c r="M29" s="216"/>
      <c r="N29" s="217"/>
      <c r="O29" s="215"/>
      <c r="P29" s="215"/>
      <c r="Q29" s="215"/>
      <c r="R29" s="213"/>
      <c r="S29" s="214"/>
      <c r="T29" s="215"/>
      <c r="U29" s="215"/>
      <c r="V29" s="215"/>
      <c r="W29" s="216"/>
      <c r="X29" s="217"/>
      <c r="Y29" s="215"/>
      <c r="Z29" s="215"/>
      <c r="AA29" s="216"/>
      <c r="AB29" s="216"/>
      <c r="AC29" s="382">
        <f t="shared" si="0"/>
        <v>0</v>
      </c>
      <c r="AD29" s="383">
        <f t="shared" si="1"/>
        <v>0</v>
      </c>
      <c r="AE29" s="231"/>
      <c r="AF29" s="232"/>
      <c r="AG29" s="232"/>
      <c r="AH29" s="668"/>
      <c r="AI29" s="773"/>
      <c r="AJ29" s="774"/>
    </row>
    <row r="30" spans="1:36" ht="21.75" customHeight="1">
      <c r="A30" s="168">
        <v>17</v>
      </c>
      <c r="B30" s="867"/>
      <c r="C30" s="774"/>
      <c r="D30" s="217"/>
      <c r="E30" s="215"/>
      <c r="F30" s="215"/>
      <c r="G30" s="215"/>
      <c r="H30" s="213"/>
      <c r="I30" s="214"/>
      <c r="J30" s="215"/>
      <c r="K30" s="215"/>
      <c r="L30" s="215"/>
      <c r="M30" s="216"/>
      <c r="N30" s="217"/>
      <c r="O30" s="215"/>
      <c r="P30" s="215"/>
      <c r="Q30" s="215"/>
      <c r="R30" s="213"/>
      <c r="S30" s="214"/>
      <c r="T30" s="215"/>
      <c r="U30" s="215"/>
      <c r="V30" s="215"/>
      <c r="W30" s="216"/>
      <c r="X30" s="217"/>
      <c r="Y30" s="215"/>
      <c r="Z30" s="215"/>
      <c r="AA30" s="216"/>
      <c r="AB30" s="216"/>
      <c r="AC30" s="382">
        <f t="shared" si="0"/>
        <v>0</v>
      </c>
      <c r="AD30" s="383">
        <f t="shared" si="1"/>
        <v>0</v>
      </c>
      <c r="AE30" s="231"/>
      <c r="AF30" s="232"/>
      <c r="AG30" s="232"/>
      <c r="AH30" s="668"/>
      <c r="AI30" s="773"/>
      <c r="AJ30" s="774"/>
    </row>
    <row r="31" spans="1:36" ht="21.75" customHeight="1">
      <c r="A31" s="169">
        <v>18</v>
      </c>
      <c r="B31" s="867"/>
      <c r="C31" s="774"/>
      <c r="D31" s="217"/>
      <c r="E31" s="215"/>
      <c r="F31" s="215"/>
      <c r="G31" s="215"/>
      <c r="H31" s="213"/>
      <c r="I31" s="214"/>
      <c r="J31" s="215"/>
      <c r="K31" s="215"/>
      <c r="L31" s="215"/>
      <c r="M31" s="216"/>
      <c r="N31" s="217"/>
      <c r="O31" s="215"/>
      <c r="P31" s="215"/>
      <c r="Q31" s="215"/>
      <c r="R31" s="213"/>
      <c r="S31" s="214"/>
      <c r="T31" s="215"/>
      <c r="U31" s="215"/>
      <c r="V31" s="215"/>
      <c r="W31" s="216"/>
      <c r="X31" s="217"/>
      <c r="Y31" s="215"/>
      <c r="Z31" s="215"/>
      <c r="AA31" s="216"/>
      <c r="AB31" s="216"/>
      <c r="AC31" s="382">
        <f t="shared" si="0"/>
        <v>0</v>
      </c>
      <c r="AD31" s="383">
        <f t="shared" si="1"/>
        <v>0</v>
      </c>
      <c r="AE31" s="231"/>
      <c r="AF31" s="232"/>
      <c r="AG31" s="232"/>
      <c r="AH31" s="668"/>
      <c r="AI31" s="773"/>
      <c r="AJ31" s="774"/>
    </row>
    <row r="32" spans="1:36" ht="21.75" customHeight="1">
      <c r="A32" s="168">
        <v>19</v>
      </c>
      <c r="B32" s="867"/>
      <c r="C32" s="774"/>
      <c r="D32" s="217"/>
      <c r="E32" s="215"/>
      <c r="F32" s="215"/>
      <c r="G32" s="215"/>
      <c r="H32" s="213"/>
      <c r="I32" s="214"/>
      <c r="J32" s="215"/>
      <c r="K32" s="215"/>
      <c r="L32" s="215"/>
      <c r="M32" s="216"/>
      <c r="N32" s="217"/>
      <c r="O32" s="215"/>
      <c r="P32" s="215"/>
      <c r="Q32" s="215"/>
      <c r="R32" s="213"/>
      <c r="S32" s="214"/>
      <c r="T32" s="215"/>
      <c r="U32" s="215"/>
      <c r="V32" s="215"/>
      <c r="W32" s="216"/>
      <c r="X32" s="217"/>
      <c r="Y32" s="215"/>
      <c r="Z32" s="215"/>
      <c r="AA32" s="216"/>
      <c r="AB32" s="216"/>
      <c r="AC32" s="382">
        <f t="shared" si="0"/>
        <v>0</v>
      </c>
      <c r="AD32" s="383">
        <f t="shared" si="1"/>
        <v>0</v>
      </c>
      <c r="AE32" s="231"/>
      <c r="AF32" s="232"/>
      <c r="AG32" s="232"/>
      <c r="AH32" s="668"/>
      <c r="AI32" s="773"/>
      <c r="AJ32" s="774"/>
    </row>
    <row r="33" spans="1:36" ht="21.75" customHeight="1">
      <c r="A33" s="169">
        <v>20</v>
      </c>
      <c r="B33" s="867"/>
      <c r="C33" s="774"/>
      <c r="D33" s="217"/>
      <c r="E33" s="215"/>
      <c r="F33" s="215"/>
      <c r="G33" s="215"/>
      <c r="H33" s="213"/>
      <c r="I33" s="214"/>
      <c r="J33" s="215"/>
      <c r="K33" s="215"/>
      <c r="L33" s="215"/>
      <c r="M33" s="216"/>
      <c r="N33" s="217"/>
      <c r="O33" s="215"/>
      <c r="P33" s="215"/>
      <c r="Q33" s="215"/>
      <c r="R33" s="213"/>
      <c r="S33" s="214"/>
      <c r="T33" s="215"/>
      <c r="U33" s="215"/>
      <c r="V33" s="215"/>
      <c r="W33" s="216"/>
      <c r="X33" s="217"/>
      <c r="Y33" s="215"/>
      <c r="Z33" s="215"/>
      <c r="AA33" s="216"/>
      <c r="AB33" s="216"/>
      <c r="AC33" s="382">
        <f t="shared" si="0"/>
        <v>0</v>
      </c>
      <c r="AD33" s="383">
        <f t="shared" si="1"/>
        <v>0</v>
      </c>
      <c r="AE33" s="231"/>
      <c r="AF33" s="232"/>
      <c r="AG33" s="232"/>
      <c r="AH33" s="668"/>
      <c r="AI33" s="773"/>
      <c r="AJ33" s="774"/>
    </row>
    <row r="34" spans="1:36" ht="21.75" customHeight="1">
      <c r="A34" s="168">
        <v>21</v>
      </c>
      <c r="B34" s="779"/>
      <c r="C34" s="780"/>
      <c r="D34" s="210"/>
      <c r="E34" s="211"/>
      <c r="F34" s="212"/>
      <c r="G34" s="212"/>
      <c r="H34" s="213"/>
      <c r="I34" s="214"/>
      <c r="J34" s="215"/>
      <c r="K34" s="215"/>
      <c r="L34" s="215"/>
      <c r="M34" s="216"/>
      <c r="N34" s="217"/>
      <c r="O34" s="215"/>
      <c r="P34" s="215"/>
      <c r="Q34" s="215"/>
      <c r="R34" s="213"/>
      <c r="S34" s="214"/>
      <c r="T34" s="215"/>
      <c r="U34" s="215"/>
      <c r="V34" s="215"/>
      <c r="W34" s="216"/>
      <c r="X34" s="217"/>
      <c r="Y34" s="215"/>
      <c r="Z34" s="215"/>
      <c r="AA34" s="216"/>
      <c r="AB34" s="216"/>
      <c r="AC34" s="382">
        <f t="shared" si="0"/>
        <v>0</v>
      </c>
      <c r="AD34" s="383">
        <f t="shared" si="1"/>
        <v>0</v>
      </c>
      <c r="AE34" s="231"/>
      <c r="AF34" s="232"/>
      <c r="AG34" s="232"/>
      <c r="AH34" s="668"/>
      <c r="AI34" s="773"/>
      <c r="AJ34" s="774"/>
    </row>
    <row r="35" spans="1:36" ht="21.75" customHeight="1">
      <c r="A35" s="169">
        <v>22</v>
      </c>
      <c r="B35" s="867"/>
      <c r="C35" s="774"/>
      <c r="D35" s="217"/>
      <c r="E35" s="215"/>
      <c r="F35" s="215"/>
      <c r="G35" s="215"/>
      <c r="H35" s="213"/>
      <c r="I35" s="214"/>
      <c r="J35" s="215"/>
      <c r="K35" s="215"/>
      <c r="L35" s="215"/>
      <c r="M35" s="216"/>
      <c r="N35" s="217"/>
      <c r="O35" s="215"/>
      <c r="P35" s="215"/>
      <c r="Q35" s="215"/>
      <c r="R35" s="213"/>
      <c r="S35" s="214"/>
      <c r="T35" s="215"/>
      <c r="U35" s="215"/>
      <c r="V35" s="215"/>
      <c r="W35" s="216"/>
      <c r="X35" s="217"/>
      <c r="Y35" s="215"/>
      <c r="Z35" s="215"/>
      <c r="AA35" s="216"/>
      <c r="AB35" s="216"/>
      <c r="AC35" s="382">
        <f t="shared" si="0"/>
        <v>0</v>
      </c>
      <c r="AD35" s="383">
        <f t="shared" si="1"/>
        <v>0</v>
      </c>
      <c r="AE35" s="231"/>
      <c r="AF35" s="232"/>
      <c r="AG35" s="232"/>
      <c r="AH35" s="668"/>
      <c r="AI35" s="773"/>
      <c r="AJ35" s="774"/>
    </row>
    <row r="36" spans="1:36" ht="21.75" customHeight="1">
      <c r="A36" s="168">
        <v>23</v>
      </c>
      <c r="B36" s="779"/>
      <c r="C36" s="780"/>
      <c r="D36" s="210"/>
      <c r="E36" s="211"/>
      <c r="F36" s="212"/>
      <c r="G36" s="212"/>
      <c r="H36" s="213"/>
      <c r="I36" s="214"/>
      <c r="J36" s="215"/>
      <c r="K36" s="215"/>
      <c r="L36" s="215"/>
      <c r="M36" s="216"/>
      <c r="N36" s="217"/>
      <c r="O36" s="215"/>
      <c r="P36" s="215"/>
      <c r="Q36" s="215"/>
      <c r="R36" s="213"/>
      <c r="S36" s="214"/>
      <c r="T36" s="215"/>
      <c r="U36" s="215"/>
      <c r="V36" s="215"/>
      <c r="W36" s="216"/>
      <c r="X36" s="217"/>
      <c r="Y36" s="215"/>
      <c r="Z36" s="215"/>
      <c r="AA36" s="216"/>
      <c r="AB36" s="216"/>
      <c r="AC36" s="382">
        <f t="shared" si="0"/>
        <v>0</v>
      </c>
      <c r="AD36" s="383">
        <f t="shared" si="1"/>
        <v>0</v>
      </c>
      <c r="AE36" s="231"/>
      <c r="AF36" s="232"/>
      <c r="AG36" s="232"/>
      <c r="AH36" s="668"/>
      <c r="AI36" s="773"/>
      <c r="AJ36" s="774"/>
    </row>
    <row r="37" spans="1:36" ht="21.75" customHeight="1">
      <c r="A37" s="169">
        <v>24</v>
      </c>
      <c r="B37" s="779"/>
      <c r="C37" s="780"/>
      <c r="D37" s="210"/>
      <c r="E37" s="211"/>
      <c r="F37" s="212"/>
      <c r="G37" s="212"/>
      <c r="H37" s="213"/>
      <c r="I37" s="214"/>
      <c r="J37" s="215"/>
      <c r="K37" s="215"/>
      <c r="L37" s="215"/>
      <c r="M37" s="216"/>
      <c r="N37" s="217"/>
      <c r="O37" s="215"/>
      <c r="P37" s="215"/>
      <c r="Q37" s="215"/>
      <c r="R37" s="213"/>
      <c r="S37" s="214"/>
      <c r="T37" s="215"/>
      <c r="U37" s="215"/>
      <c r="V37" s="215"/>
      <c r="W37" s="216"/>
      <c r="X37" s="217"/>
      <c r="Y37" s="215"/>
      <c r="Z37" s="215"/>
      <c r="AA37" s="216"/>
      <c r="AB37" s="216"/>
      <c r="AC37" s="382">
        <f aca="true" t="shared" si="2" ref="AC37:AC47">COUNTIF(D37:AB37,"a")</f>
        <v>0</v>
      </c>
      <c r="AD37" s="383">
        <f aca="true" t="shared" si="3" ref="AD37:AD47">COUNTIF(D37:AB37,"t")</f>
        <v>0</v>
      </c>
      <c r="AE37" s="231"/>
      <c r="AF37" s="232"/>
      <c r="AG37" s="232"/>
      <c r="AH37" s="668"/>
      <c r="AI37" s="773"/>
      <c r="AJ37" s="774"/>
    </row>
    <row r="38" spans="1:36" ht="21.75" customHeight="1">
      <c r="A38" s="168">
        <v>25</v>
      </c>
      <c r="B38" s="779"/>
      <c r="C38" s="780"/>
      <c r="D38" s="210"/>
      <c r="E38" s="211"/>
      <c r="F38" s="212"/>
      <c r="G38" s="212"/>
      <c r="H38" s="213"/>
      <c r="I38" s="214"/>
      <c r="J38" s="215"/>
      <c r="K38" s="215"/>
      <c r="L38" s="215"/>
      <c r="M38" s="216"/>
      <c r="N38" s="217"/>
      <c r="O38" s="215"/>
      <c r="P38" s="215"/>
      <c r="Q38" s="215"/>
      <c r="R38" s="213"/>
      <c r="S38" s="214"/>
      <c r="T38" s="215"/>
      <c r="U38" s="215"/>
      <c r="V38" s="215"/>
      <c r="W38" s="216"/>
      <c r="X38" s="217"/>
      <c r="Y38" s="215"/>
      <c r="Z38" s="215"/>
      <c r="AA38" s="216"/>
      <c r="AB38" s="216"/>
      <c r="AC38" s="382">
        <f t="shared" si="2"/>
        <v>0</v>
      </c>
      <c r="AD38" s="383">
        <f t="shared" si="3"/>
        <v>0</v>
      </c>
      <c r="AE38" s="231"/>
      <c r="AF38" s="232"/>
      <c r="AG38" s="232"/>
      <c r="AH38" s="668"/>
      <c r="AI38" s="773"/>
      <c r="AJ38" s="774"/>
    </row>
    <row r="39" spans="1:36" ht="21.75" customHeight="1">
      <c r="A39" s="169">
        <v>26</v>
      </c>
      <c r="B39" s="779"/>
      <c r="C39" s="780"/>
      <c r="D39" s="210"/>
      <c r="E39" s="211"/>
      <c r="F39" s="212"/>
      <c r="G39" s="212"/>
      <c r="H39" s="213"/>
      <c r="I39" s="214"/>
      <c r="J39" s="215"/>
      <c r="K39" s="215"/>
      <c r="L39" s="215"/>
      <c r="M39" s="216"/>
      <c r="N39" s="217"/>
      <c r="O39" s="215"/>
      <c r="P39" s="215"/>
      <c r="Q39" s="215"/>
      <c r="R39" s="213"/>
      <c r="S39" s="214"/>
      <c r="T39" s="215"/>
      <c r="U39" s="215"/>
      <c r="V39" s="215"/>
      <c r="W39" s="216"/>
      <c r="X39" s="217"/>
      <c r="Y39" s="215"/>
      <c r="Z39" s="215"/>
      <c r="AA39" s="216"/>
      <c r="AB39" s="216"/>
      <c r="AC39" s="382">
        <f t="shared" si="2"/>
        <v>0</v>
      </c>
      <c r="AD39" s="383">
        <f t="shared" si="3"/>
        <v>0</v>
      </c>
      <c r="AE39" s="231"/>
      <c r="AF39" s="232"/>
      <c r="AG39" s="232"/>
      <c r="AH39" s="668"/>
      <c r="AI39" s="773"/>
      <c r="AJ39" s="774"/>
    </row>
    <row r="40" spans="1:36" ht="21.75" customHeight="1">
      <c r="A40" s="168">
        <v>27</v>
      </c>
      <c r="B40" s="779"/>
      <c r="C40" s="780"/>
      <c r="D40" s="210"/>
      <c r="E40" s="211"/>
      <c r="F40" s="212"/>
      <c r="G40" s="212"/>
      <c r="H40" s="213"/>
      <c r="I40" s="214"/>
      <c r="J40" s="215"/>
      <c r="K40" s="215"/>
      <c r="L40" s="215"/>
      <c r="M40" s="216"/>
      <c r="N40" s="217"/>
      <c r="O40" s="215"/>
      <c r="P40" s="215"/>
      <c r="Q40" s="215"/>
      <c r="R40" s="213"/>
      <c r="S40" s="214"/>
      <c r="T40" s="215"/>
      <c r="U40" s="215"/>
      <c r="V40" s="215"/>
      <c r="W40" s="216"/>
      <c r="X40" s="217"/>
      <c r="Y40" s="215"/>
      <c r="Z40" s="215"/>
      <c r="AA40" s="216"/>
      <c r="AB40" s="216"/>
      <c r="AC40" s="382">
        <f t="shared" si="2"/>
        <v>0</v>
      </c>
      <c r="AD40" s="383">
        <f t="shared" si="3"/>
        <v>0</v>
      </c>
      <c r="AE40" s="231"/>
      <c r="AF40" s="232"/>
      <c r="AG40" s="232"/>
      <c r="AH40" s="668"/>
      <c r="AI40" s="773"/>
      <c r="AJ40" s="774"/>
    </row>
    <row r="41" spans="1:36" ht="21.75" customHeight="1">
      <c r="A41" s="169">
        <v>28</v>
      </c>
      <c r="B41" s="779"/>
      <c r="C41" s="780"/>
      <c r="D41" s="210"/>
      <c r="E41" s="211"/>
      <c r="F41" s="212"/>
      <c r="G41" s="212"/>
      <c r="H41" s="213"/>
      <c r="I41" s="214"/>
      <c r="J41" s="215"/>
      <c r="K41" s="215"/>
      <c r="L41" s="215"/>
      <c r="M41" s="216"/>
      <c r="N41" s="217"/>
      <c r="O41" s="215"/>
      <c r="P41" s="215"/>
      <c r="Q41" s="215"/>
      <c r="R41" s="213"/>
      <c r="S41" s="214"/>
      <c r="T41" s="215"/>
      <c r="U41" s="215"/>
      <c r="V41" s="215"/>
      <c r="W41" s="216"/>
      <c r="X41" s="217"/>
      <c r="Y41" s="215"/>
      <c r="Z41" s="215"/>
      <c r="AA41" s="216"/>
      <c r="AB41" s="216"/>
      <c r="AC41" s="382">
        <f t="shared" si="2"/>
        <v>0</v>
      </c>
      <c r="AD41" s="383">
        <f t="shared" si="3"/>
        <v>0</v>
      </c>
      <c r="AE41" s="231"/>
      <c r="AF41" s="232"/>
      <c r="AG41" s="232"/>
      <c r="AH41" s="668"/>
      <c r="AI41" s="773"/>
      <c r="AJ41" s="774"/>
    </row>
    <row r="42" spans="1:36" ht="21.75" customHeight="1">
      <c r="A42" s="168">
        <v>29</v>
      </c>
      <c r="B42" s="779"/>
      <c r="C42" s="780"/>
      <c r="D42" s="210"/>
      <c r="E42" s="211"/>
      <c r="F42" s="212"/>
      <c r="G42" s="212"/>
      <c r="H42" s="213"/>
      <c r="I42" s="214"/>
      <c r="J42" s="215"/>
      <c r="K42" s="215"/>
      <c r="L42" s="215"/>
      <c r="M42" s="216"/>
      <c r="N42" s="217"/>
      <c r="O42" s="215"/>
      <c r="P42" s="215"/>
      <c r="Q42" s="215"/>
      <c r="R42" s="213"/>
      <c r="S42" s="214"/>
      <c r="T42" s="215"/>
      <c r="U42" s="215"/>
      <c r="V42" s="215"/>
      <c r="W42" s="216"/>
      <c r="X42" s="217"/>
      <c r="Y42" s="215"/>
      <c r="Z42" s="215"/>
      <c r="AA42" s="216"/>
      <c r="AB42" s="216"/>
      <c r="AC42" s="382">
        <f t="shared" si="2"/>
        <v>0</v>
      </c>
      <c r="AD42" s="383">
        <f t="shared" si="3"/>
        <v>0</v>
      </c>
      <c r="AE42" s="231"/>
      <c r="AF42" s="232"/>
      <c r="AG42" s="232"/>
      <c r="AH42" s="668"/>
      <c r="AI42" s="773"/>
      <c r="AJ42" s="774"/>
    </row>
    <row r="43" spans="1:36" ht="21.75" customHeight="1">
      <c r="A43" s="169">
        <v>30</v>
      </c>
      <c r="B43" s="779"/>
      <c r="C43" s="780"/>
      <c r="D43" s="210"/>
      <c r="E43" s="211"/>
      <c r="F43" s="212"/>
      <c r="G43" s="212"/>
      <c r="H43" s="213"/>
      <c r="I43" s="214"/>
      <c r="J43" s="215"/>
      <c r="K43" s="215"/>
      <c r="L43" s="215"/>
      <c r="M43" s="216"/>
      <c r="N43" s="217"/>
      <c r="O43" s="215"/>
      <c r="P43" s="215"/>
      <c r="Q43" s="215"/>
      <c r="R43" s="213"/>
      <c r="S43" s="214"/>
      <c r="T43" s="215"/>
      <c r="U43" s="215"/>
      <c r="V43" s="215"/>
      <c r="W43" s="216"/>
      <c r="X43" s="217"/>
      <c r="Y43" s="215"/>
      <c r="Z43" s="215"/>
      <c r="AA43" s="216"/>
      <c r="AB43" s="216"/>
      <c r="AC43" s="382">
        <f t="shared" si="2"/>
        <v>0</v>
      </c>
      <c r="AD43" s="383">
        <f t="shared" si="3"/>
        <v>0</v>
      </c>
      <c r="AE43" s="231"/>
      <c r="AF43" s="232"/>
      <c r="AG43" s="232"/>
      <c r="AH43" s="668"/>
      <c r="AI43" s="773"/>
      <c r="AJ43" s="774"/>
    </row>
    <row r="44" spans="1:36" ht="21.75" customHeight="1">
      <c r="A44" s="168">
        <v>31</v>
      </c>
      <c r="B44" s="779"/>
      <c r="C44" s="780"/>
      <c r="D44" s="210"/>
      <c r="E44" s="211"/>
      <c r="F44" s="212"/>
      <c r="G44" s="212"/>
      <c r="H44" s="213"/>
      <c r="I44" s="214"/>
      <c r="J44" s="215"/>
      <c r="K44" s="215"/>
      <c r="L44" s="215"/>
      <c r="M44" s="216"/>
      <c r="N44" s="217"/>
      <c r="O44" s="215"/>
      <c r="P44" s="215"/>
      <c r="Q44" s="215"/>
      <c r="R44" s="213"/>
      <c r="S44" s="214"/>
      <c r="T44" s="215"/>
      <c r="U44" s="215"/>
      <c r="V44" s="215"/>
      <c r="W44" s="216"/>
      <c r="X44" s="217"/>
      <c r="Y44" s="215"/>
      <c r="Z44" s="215"/>
      <c r="AA44" s="216"/>
      <c r="AB44" s="216"/>
      <c r="AC44" s="382">
        <f t="shared" si="2"/>
        <v>0</v>
      </c>
      <c r="AD44" s="383">
        <f t="shared" si="3"/>
        <v>0</v>
      </c>
      <c r="AE44" s="231"/>
      <c r="AF44" s="232"/>
      <c r="AG44" s="232"/>
      <c r="AH44" s="668"/>
      <c r="AI44" s="773"/>
      <c r="AJ44" s="774"/>
    </row>
    <row r="45" spans="1:36" ht="21.75" customHeight="1">
      <c r="A45" s="169">
        <v>32</v>
      </c>
      <c r="B45" s="779"/>
      <c r="C45" s="780"/>
      <c r="D45" s="210"/>
      <c r="E45" s="211"/>
      <c r="F45" s="212"/>
      <c r="G45" s="212"/>
      <c r="H45" s="213"/>
      <c r="I45" s="214"/>
      <c r="J45" s="215"/>
      <c r="K45" s="215"/>
      <c r="L45" s="215"/>
      <c r="M45" s="216"/>
      <c r="N45" s="217"/>
      <c r="O45" s="215"/>
      <c r="P45" s="215"/>
      <c r="Q45" s="215"/>
      <c r="R45" s="213"/>
      <c r="S45" s="214"/>
      <c r="T45" s="215"/>
      <c r="U45" s="215"/>
      <c r="V45" s="215"/>
      <c r="W45" s="216"/>
      <c r="X45" s="217"/>
      <c r="Y45" s="215"/>
      <c r="Z45" s="215"/>
      <c r="AA45" s="216"/>
      <c r="AB45" s="216"/>
      <c r="AC45" s="382">
        <f t="shared" si="2"/>
        <v>0</v>
      </c>
      <c r="AD45" s="383">
        <f t="shared" si="3"/>
        <v>0</v>
      </c>
      <c r="AE45" s="231"/>
      <c r="AF45" s="232"/>
      <c r="AG45" s="232"/>
      <c r="AH45" s="668"/>
      <c r="AI45" s="773"/>
      <c r="AJ45" s="774"/>
    </row>
    <row r="46" spans="1:36" ht="21.75" customHeight="1">
      <c r="A46" s="168">
        <v>33</v>
      </c>
      <c r="B46" s="867"/>
      <c r="C46" s="774"/>
      <c r="D46" s="217"/>
      <c r="E46" s="215"/>
      <c r="F46" s="215"/>
      <c r="G46" s="215"/>
      <c r="H46" s="213"/>
      <c r="I46" s="214"/>
      <c r="J46" s="215"/>
      <c r="K46" s="215"/>
      <c r="L46" s="215"/>
      <c r="M46" s="216"/>
      <c r="N46" s="217"/>
      <c r="O46" s="215"/>
      <c r="P46" s="215"/>
      <c r="Q46" s="215"/>
      <c r="R46" s="213"/>
      <c r="S46" s="214"/>
      <c r="T46" s="215"/>
      <c r="U46" s="215"/>
      <c r="V46" s="215"/>
      <c r="W46" s="216"/>
      <c r="X46" s="217"/>
      <c r="Y46" s="215"/>
      <c r="Z46" s="215"/>
      <c r="AA46" s="216"/>
      <c r="AB46" s="216"/>
      <c r="AC46" s="382">
        <f t="shared" si="2"/>
        <v>0</v>
      </c>
      <c r="AD46" s="383">
        <f t="shared" si="3"/>
        <v>0</v>
      </c>
      <c r="AE46" s="231"/>
      <c r="AF46" s="232"/>
      <c r="AG46" s="232"/>
      <c r="AH46" s="668"/>
      <c r="AI46" s="773"/>
      <c r="AJ46" s="774"/>
    </row>
    <row r="47" spans="1:36" ht="21.75" customHeight="1">
      <c r="A47" s="169">
        <v>34</v>
      </c>
      <c r="B47" s="867"/>
      <c r="C47" s="774"/>
      <c r="D47" s="217"/>
      <c r="E47" s="215"/>
      <c r="F47" s="215"/>
      <c r="G47" s="215"/>
      <c r="H47" s="213"/>
      <c r="I47" s="214"/>
      <c r="J47" s="215"/>
      <c r="K47" s="215"/>
      <c r="L47" s="215"/>
      <c r="M47" s="216"/>
      <c r="N47" s="217"/>
      <c r="O47" s="215"/>
      <c r="P47" s="215"/>
      <c r="Q47" s="215"/>
      <c r="R47" s="213"/>
      <c r="S47" s="214"/>
      <c r="T47" s="215"/>
      <c r="U47" s="215"/>
      <c r="V47" s="215"/>
      <c r="W47" s="216"/>
      <c r="X47" s="217"/>
      <c r="Y47" s="215"/>
      <c r="Z47" s="215"/>
      <c r="AA47" s="216"/>
      <c r="AB47" s="216"/>
      <c r="AC47" s="382">
        <f t="shared" si="2"/>
        <v>0</v>
      </c>
      <c r="AD47" s="383">
        <f t="shared" si="3"/>
        <v>0</v>
      </c>
      <c r="AE47" s="231"/>
      <c r="AF47" s="232"/>
      <c r="AG47" s="232"/>
      <c r="AH47" s="668"/>
      <c r="AI47" s="773"/>
      <c r="AJ47" s="774"/>
    </row>
    <row r="48" spans="1:36" ht="21.75" customHeight="1" thickBot="1">
      <c r="A48" s="169">
        <v>35</v>
      </c>
      <c r="B48" s="913"/>
      <c r="C48" s="824"/>
      <c r="D48" s="218"/>
      <c r="E48" s="219"/>
      <c r="F48" s="219"/>
      <c r="G48" s="219"/>
      <c r="H48" s="220"/>
      <c r="I48" s="221"/>
      <c r="J48" s="219"/>
      <c r="K48" s="219"/>
      <c r="L48" s="219"/>
      <c r="M48" s="236"/>
      <c r="N48" s="218"/>
      <c r="O48" s="219"/>
      <c r="P48" s="235"/>
      <c r="Q48" s="219"/>
      <c r="R48" s="220"/>
      <c r="S48" s="221"/>
      <c r="T48" s="219"/>
      <c r="U48" s="219"/>
      <c r="V48" s="219"/>
      <c r="W48" s="222"/>
      <c r="X48" s="218"/>
      <c r="Y48" s="219"/>
      <c r="Z48" s="219"/>
      <c r="AA48" s="222"/>
      <c r="AB48" s="222"/>
      <c r="AC48" s="384">
        <f>COUNTIF(D48:AB48,"a")</f>
        <v>0</v>
      </c>
      <c r="AD48" s="385">
        <f>COUNTIF(D48:AB48,"t")</f>
        <v>0</v>
      </c>
      <c r="AE48" s="233"/>
      <c r="AF48" s="234"/>
      <c r="AG48" s="234"/>
      <c r="AH48" s="669"/>
      <c r="AI48" s="823"/>
      <c r="AJ48" s="824"/>
    </row>
    <row r="49" spans="1:36" s="395" customFormat="1" ht="29.25" customHeight="1" thickBot="1" thickTop="1">
      <c r="A49" s="831" t="s">
        <v>217</v>
      </c>
      <c r="B49" s="832"/>
      <c r="C49" s="833"/>
      <c r="D49" s="386">
        <f aca="true" t="shared" si="4" ref="D49:AB49">COUNTIF(D14:D48,"/")+1/2*(COUNTIF(D14:D48,"t"))</f>
        <v>0</v>
      </c>
      <c r="E49" s="387">
        <f t="shared" si="4"/>
        <v>0</v>
      </c>
      <c r="F49" s="387">
        <f t="shared" si="4"/>
        <v>0</v>
      </c>
      <c r="G49" s="387">
        <f t="shared" si="4"/>
        <v>0</v>
      </c>
      <c r="H49" s="388">
        <f t="shared" si="4"/>
        <v>0</v>
      </c>
      <c r="I49" s="389">
        <f t="shared" si="4"/>
        <v>0</v>
      </c>
      <c r="J49" s="387">
        <f t="shared" si="4"/>
        <v>0</v>
      </c>
      <c r="K49" s="387">
        <f t="shared" si="4"/>
        <v>0</v>
      </c>
      <c r="L49" s="387">
        <f t="shared" si="4"/>
        <v>0</v>
      </c>
      <c r="M49" s="390">
        <f t="shared" si="4"/>
        <v>0</v>
      </c>
      <c r="N49" s="386">
        <f t="shared" si="4"/>
        <v>0</v>
      </c>
      <c r="O49" s="387">
        <f t="shared" si="4"/>
        <v>0</v>
      </c>
      <c r="P49" s="387">
        <f t="shared" si="4"/>
        <v>0</v>
      </c>
      <c r="Q49" s="387">
        <f t="shared" si="4"/>
        <v>0</v>
      </c>
      <c r="R49" s="388">
        <f t="shared" si="4"/>
        <v>0</v>
      </c>
      <c r="S49" s="389">
        <f t="shared" si="4"/>
        <v>0</v>
      </c>
      <c r="T49" s="387">
        <f t="shared" si="4"/>
        <v>0</v>
      </c>
      <c r="U49" s="387">
        <f t="shared" si="4"/>
        <v>0</v>
      </c>
      <c r="V49" s="387">
        <f t="shared" si="4"/>
        <v>0</v>
      </c>
      <c r="W49" s="390">
        <f t="shared" si="4"/>
        <v>0</v>
      </c>
      <c r="X49" s="386">
        <f t="shared" si="4"/>
        <v>0</v>
      </c>
      <c r="Y49" s="387">
        <f t="shared" si="4"/>
        <v>0</v>
      </c>
      <c r="Z49" s="387">
        <f t="shared" si="4"/>
        <v>0</v>
      </c>
      <c r="AA49" s="390">
        <f t="shared" si="4"/>
        <v>0</v>
      </c>
      <c r="AB49" s="390">
        <f t="shared" si="4"/>
        <v>0</v>
      </c>
      <c r="AC49" s="868">
        <f>SUM(D49:AB49)</f>
        <v>0</v>
      </c>
      <c r="AD49" s="869"/>
      <c r="AE49" s="391">
        <f>COUNTIF(AE14:AE48,"/")</f>
        <v>0</v>
      </c>
      <c r="AF49" s="392">
        <f>COUNTIF(AF14:AF48,"/")</f>
        <v>0</v>
      </c>
      <c r="AG49" s="392">
        <f>COUNTIF(AG14:AG48,"/")</f>
        <v>0</v>
      </c>
      <c r="AH49" s="670"/>
      <c r="AI49" s="393"/>
      <c r="AJ49" s="394"/>
    </row>
    <row r="50" spans="1:36" ht="21.75" customHeight="1">
      <c r="A50" s="168">
        <v>1</v>
      </c>
      <c r="B50" s="897"/>
      <c r="C50" s="898"/>
      <c r="D50" s="223"/>
      <c r="E50" s="224"/>
      <c r="F50" s="225"/>
      <c r="G50" s="225"/>
      <c r="H50" s="205"/>
      <c r="I50" s="206"/>
      <c r="J50" s="207"/>
      <c r="K50" s="207"/>
      <c r="L50" s="207"/>
      <c r="M50" s="208"/>
      <c r="N50" s="209"/>
      <c r="O50" s="207"/>
      <c r="P50" s="207"/>
      <c r="Q50" s="207"/>
      <c r="R50" s="205"/>
      <c r="S50" s="206"/>
      <c r="T50" s="207"/>
      <c r="U50" s="207"/>
      <c r="V50" s="207"/>
      <c r="W50" s="208"/>
      <c r="X50" s="209"/>
      <c r="Y50" s="207"/>
      <c r="Z50" s="207"/>
      <c r="AA50" s="208"/>
      <c r="AB50" s="208"/>
      <c r="AC50" s="380">
        <f aca="true" t="shared" si="5" ref="AC50:AC84">COUNTIF(D50:AB50,"a")</f>
        <v>0</v>
      </c>
      <c r="AD50" s="381">
        <f aca="true" t="shared" si="6" ref="AD50:AD84">COUNTIF(D50:AB50,"t")</f>
        <v>0</v>
      </c>
      <c r="AE50" s="229"/>
      <c r="AF50" s="230"/>
      <c r="AG50" s="230"/>
      <c r="AH50" s="667"/>
      <c r="AI50" s="777"/>
      <c r="AJ50" s="778"/>
    </row>
    <row r="51" spans="1:36" ht="21.75" customHeight="1">
      <c r="A51" s="169">
        <v>2</v>
      </c>
      <c r="B51" s="870"/>
      <c r="C51" s="871"/>
      <c r="D51" s="226"/>
      <c r="E51" s="227"/>
      <c r="F51" s="212"/>
      <c r="G51" s="212"/>
      <c r="H51" s="213"/>
      <c r="I51" s="214"/>
      <c r="J51" s="215"/>
      <c r="K51" s="215"/>
      <c r="L51" s="215"/>
      <c r="M51" s="216"/>
      <c r="N51" s="217"/>
      <c r="O51" s="215"/>
      <c r="P51" s="215"/>
      <c r="Q51" s="215"/>
      <c r="R51" s="213"/>
      <c r="S51" s="214"/>
      <c r="T51" s="215"/>
      <c r="U51" s="215"/>
      <c r="V51" s="215"/>
      <c r="W51" s="216"/>
      <c r="X51" s="217"/>
      <c r="Y51" s="215"/>
      <c r="Z51" s="215"/>
      <c r="AA51" s="216"/>
      <c r="AB51" s="216"/>
      <c r="AC51" s="382">
        <f t="shared" si="5"/>
        <v>0</v>
      </c>
      <c r="AD51" s="383">
        <f t="shared" si="6"/>
        <v>0</v>
      </c>
      <c r="AE51" s="231"/>
      <c r="AF51" s="232"/>
      <c r="AG51" s="232"/>
      <c r="AH51" s="668"/>
      <c r="AI51" s="773"/>
      <c r="AJ51" s="774"/>
    </row>
    <row r="52" spans="1:36" ht="21.75" customHeight="1">
      <c r="A52" s="169">
        <v>3</v>
      </c>
      <c r="B52" s="870"/>
      <c r="C52" s="871"/>
      <c r="D52" s="226"/>
      <c r="E52" s="227"/>
      <c r="F52" s="212"/>
      <c r="G52" s="212"/>
      <c r="H52" s="213"/>
      <c r="I52" s="214"/>
      <c r="J52" s="215"/>
      <c r="K52" s="215"/>
      <c r="L52" s="215"/>
      <c r="M52" s="216"/>
      <c r="N52" s="217"/>
      <c r="O52" s="215"/>
      <c r="P52" s="215"/>
      <c r="Q52" s="215"/>
      <c r="R52" s="213"/>
      <c r="S52" s="214"/>
      <c r="T52" s="215"/>
      <c r="U52" s="215"/>
      <c r="V52" s="215"/>
      <c r="W52" s="216"/>
      <c r="X52" s="217"/>
      <c r="Y52" s="215"/>
      <c r="Z52" s="215"/>
      <c r="AA52" s="216"/>
      <c r="AB52" s="216"/>
      <c r="AC52" s="382">
        <f t="shared" si="5"/>
        <v>0</v>
      </c>
      <c r="AD52" s="383">
        <f t="shared" si="6"/>
        <v>0</v>
      </c>
      <c r="AE52" s="231"/>
      <c r="AF52" s="232"/>
      <c r="AG52" s="232"/>
      <c r="AH52" s="668"/>
      <c r="AI52" s="773"/>
      <c r="AJ52" s="774"/>
    </row>
    <row r="53" spans="1:36" ht="21.75" customHeight="1">
      <c r="A53" s="169">
        <v>4</v>
      </c>
      <c r="B53" s="870"/>
      <c r="C53" s="871"/>
      <c r="D53" s="226"/>
      <c r="E53" s="227"/>
      <c r="F53" s="212"/>
      <c r="G53" s="212"/>
      <c r="H53" s="213"/>
      <c r="I53" s="214"/>
      <c r="J53" s="215"/>
      <c r="K53" s="215"/>
      <c r="L53" s="215"/>
      <c r="M53" s="216"/>
      <c r="N53" s="217"/>
      <c r="O53" s="215"/>
      <c r="P53" s="215"/>
      <c r="Q53" s="215"/>
      <c r="R53" s="213"/>
      <c r="S53" s="214"/>
      <c r="T53" s="215"/>
      <c r="U53" s="215"/>
      <c r="V53" s="215"/>
      <c r="W53" s="216"/>
      <c r="X53" s="217"/>
      <c r="Y53" s="215"/>
      <c r="Z53" s="215"/>
      <c r="AA53" s="216"/>
      <c r="AB53" s="216"/>
      <c r="AC53" s="382">
        <f t="shared" si="5"/>
        <v>0</v>
      </c>
      <c r="AD53" s="383">
        <f t="shared" si="6"/>
        <v>0</v>
      </c>
      <c r="AE53" s="231"/>
      <c r="AF53" s="232"/>
      <c r="AG53" s="232"/>
      <c r="AH53" s="668"/>
      <c r="AI53" s="773"/>
      <c r="AJ53" s="774"/>
    </row>
    <row r="54" spans="1:36" ht="21.75" customHeight="1">
      <c r="A54" s="169">
        <v>5</v>
      </c>
      <c r="B54" s="870"/>
      <c r="C54" s="871"/>
      <c r="D54" s="226"/>
      <c r="E54" s="227"/>
      <c r="F54" s="212"/>
      <c r="G54" s="212"/>
      <c r="H54" s="213"/>
      <c r="I54" s="214"/>
      <c r="J54" s="215"/>
      <c r="K54" s="215"/>
      <c r="L54" s="215"/>
      <c r="M54" s="216"/>
      <c r="N54" s="217"/>
      <c r="O54" s="215"/>
      <c r="P54" s="215"/>
      <c r="Q54" s="215"/>
      <c r="R54" s="213"/>
      <c r="S54" s="214"/>
      <c r="T54" s="215"/>
      <c r="U54" s="215"/>
      <c r="V54" s="215"/>
      <c r="W54" s="216"/>
      <c r="X54" s="217"/>
      <c r="Y54" s="215"/>
      <c r="Z54" s="215"/>
      <c r="AA54" s="216"/>
      <c r="AB54" s="216"/>
      <c r="AC54" s="382">
        <f t="shared" si="5"/>
        <v>0</v>
      </c>
      <c r="AD54" s="383">
        <f t="shared" si="6"/>
        <v>0</v>
      </c>
      <c r="AE54" s="231"/>
      <c r="AF54" s="232"/>
      <c r="AG54" s="232"/>
      <c r="AH54" s="668"/>
      <c r="AI54" s="773"/>
      <c r="AJ54" s="774"/>
    </row>
    <row r="55" spans="1:36" ht="21.75" customHeight="1">
      <c r="A55" s="169">
        <v>6</v>
      </c>
      <c r="B55" s="870"/>
      <c r="C55" s="871"/>
      <c r="D55" s="226"/>
      <c r="E55" s="227"/>
      <c r="F55" s="212"/>
      <c r="G55" s="212"/>
      <c r="H55" s="213"/>
      <c r="I55" s="214"/>
      <c r="J55" s="215"/>
      <c r="K55" s="215"/>
      <c r="L55" s="215"/>
      <c r="M55" s="216"/>
      <c r="N55" s="217"/>
      <c r="O55" s="215"/>
      <c r="P55" s="215"/>
      <c r="Q55" s="215"/>
      <c r="R55" s="213"/>
      <c r="S55" s="214"/>
      <c r="T55" s="215"/>
      <c r="U55" s="215"/>
      <c r="V55" s="215"/>
      <c r="W55" s="216"/>
      <c r="X55" s="217"/>
      <c r="Y55" s="215"/>
      <c r="Z55" s="215"/>
      <c r="AA55" s="216"/>
      <c r="AB55" s="216"/>
      <c r="AC55" s="382">
        <f t="shared" si="5"/>
        <v>0</v>
      </c>
      <c r="AD55" s="383">
        <f t="shared" si="6"/>
        <v>0</v>
      </c>
      <c r="AE55" s="231"/>
      <c r="AF55" s="232"/>
      <c r="AG55" s="232"/>
      <c r="AH55" s="668"/>
      <c r="AI55" s="773"/>
      <c r="AJ55" s="774"/>
    </row>
    <row r="56" spans="1:36" ht="21.75" customHeight="1">
      <c r="A56" s="169">
        <v>7</v>
      </c>
      <c r="B56" s="870"/>
      <c r="C56" s="871"/>
      <c r="D56" s="226"/>
      <c r="E56" s="227"/>
      <c r="F56" s="212"/>
      <c r="G56" s="212"/>
      <c r="H56" s="213"/>
      <c r="I56" s="214"/>
      <c r="J56" s="215"/>
      <c r="K56" s="215"/>
      <c r="L56" s="215"/>
      <c r="M56" s="216"/>
      <c r="N56" s="217"/>
      <c r="O56" s="215"/>
      <c r="P56" s="215"/>
      <c r="Q56" s="215"/>
      <c r="R56" s="213"/>
      <c r="S56" s="214"/>
      <c r="T56" s="215"/>
      <c r="U56" s="215"/>
      <c r="V56" s="215"/>
      <c r="W56" s="216"/>
      <c r="X56" s="217"/>
      <c r="Y56" s="215"/>
      <c r="Z56" s="215"/>
      <c r="AA56" s="216"/>
      <c r="AB56" s="216"/>
      <c r="AC56" s="382">
        <f t="shared" si="5"/>
        <v>0</v>
      </c>
      <c r="AD56" s="383">
        <f t="shared" si="6"/>
        <v>0</v>
      </c>
      <c r="AE56" s="231"/>
      <c r="AF56" s="232"/>
      <c r="AG56" s="232"/>
      <c r="AH56" s="668"/>
      <c r="AI56" s="773"/>
      <c r="AJ56" s="774"/>
    </row>
    <row r="57" spans="1:36" ht="21.75" customHeight="1">
      <c r="A57" s="169">
        <v>8</v>
      </c>
      <c r="B57" s="870"/>
      <c r="C57" s="871"/>
      <c r="D57" s="226"/>
      <c r="E57" s="227"/>
      <c r="F57" s="212"/>
      <c r="G57" s="212"/>
      <c r="H57" s="213"/>
      <c r="I57" s="214"/>
      <c r="J57" s="215"/>
      <c r="K57" s="215"/>
      <c r="L57" s="215"/>
      <c r="M57" s="216"/>
      <c r="N57" s="217"/>
      <c r="O57" s="215"/>
      <c r="P57" s="215"/>
      <c r="Q57" s="215"/>
      <c r="R57" s="213"/>
      <c r="S57" s="214"/>
      <c r="T57" s="215"/>
      <c r="U57" s="215"/>
      <c r="V57" s="215"/>
      <c r="W57" s="216"/>
      <c r="X57" s="217"/>
      <c r="Y57" s="215"/>
      <c r="Z57" s="215"/>
      <c r="AA57" s="216"/>
      <c r="AB57" s="216"/>
      <c r="AC57" s="382">
        <f t="shared" si="5"/>
        <v>0</v>
      </c>
      <c r="AD57" s="383">
        <f t="shared" si="6"/>
        <v>0</v>
      </c>
      <c r="AE57" s="231"/>
      <c r="AF57" s="232"/>
      <c r="AG57" s="232"/>
      <c r="AH57" s="668"/>
      <c r="AI57" s="773"/>
      <c r="AJ57" s="774"/>
    </row>
    <row r="58" spans="1:36" ht="21.75" customHeight="1">
      <c r="A58" s="169">
        <v>9</v>
      </c>
      <c r="B58" s="870"/>
      <c r="C58" s="871"/>
      <c r="D58" s="226"/>
      <c r="E58" s="227"/>
      <c r="F58" s="212"/>
      <c r="G58" s="212"/>
      <c r="H58" s="213"/>
      <c r="I58" s="214"/>
      <c r="J58" s="215"/>
      <c r="K58" s="215"/>
      <c r="L58" s="215"/>
      <c r="M58" s="216"/>
      <c r="N58" s="217"/>
      <c r="O58" s="215"/>
      <c r="P58" s="215"/>
      <c r="Q58" s="215"/>
      <c r="R58" s="213"/>
      <c r="S58" s="214"/>
      <c r="T58" s="215"/>
      <c r="U58" s="215"/>
      <c r="V58" s="215"/>
      <c r="W58" s="216"/>
      <c r="X58" s="217"/>
      <c r="Y58" s="215"/>
      <c r="Z58" s="215"/>
      <c r="AA58" s="216"/>
      <c r="AB58" s="216"/>
      <c r="AC58" s="382">
        <f t="shared" si="5"/>
        <v>0</v>
      </c>
      <c r="AD58" s="383">
        <f t="shared" si="6"/>
        <v>0</v>
      </c>
      <c r="AE58" s="231"/>
      <c r="AF58" s="232"/>
      <c r="AG58" s="232"/>
      <c r="AH58" s="668"/>
      <c r="AI58" s="773"/>
      <c r="AJ58" s="774"/>
    </row>
    <row r="59" spans="1:36" ht="21.75" customHeight="1">
      <c r="A59" s="169">
        <v>10</v>
      </c>
      <c r="B59" s="870"/>
      <c r="C59" s="871"/>
      <c r="D59" s="226"/>
      <c r="E59" s="227"/>
      <c r="F59" s="212"/>
      <c r="G59" s="212"/>
      <c r="H59" s="213"/>
      <c r="I59" s="214"/>
      <c r="J59" s="215"/>
      <c r="K59" s="215"/>
      <c r="L59" s="215"/>
      <c r="M59" s="216"/>
      <c r="N59" s="217"/>
      <c r="O59" s="215"/>
      <c r="P59" s="215"/>
      <c r="Q59" s="215"/>
      <c r="R59" s="213"/>
      <c r="S59" s="214"/>
      <c r="T59" s="215"/>
      <c r="U59" s="215"/>
      <c r="V59" s="215"/>
      <c r="W59" s="216"/>
      <c r="X59" s="217"/>
      <c r="Y59" s="215"/>
      <c r="Z59" s="215"/>
      <c r="AA59" s="216"/>
      <c r="AB59" s="216"/>
      <c r="AC59" s="382">
        <f t="shared" si="5"/>
        <v>0</v>
      </c>
      <c r="AD59" s="383">
        <f t="shared" si="6"/>
        <v>0</v>
      </c>
      <c r="AE59" s="231"/>
      <c r="AF59" s="232"/>
      <c r="AG59" s="232"/>
      <c r="AH59" s="668"/>
      <c r="AI59" s="773"/>
      <c r="AJ59" s="774"/>
    </row>
    <row r="60" spans="1:36" ht="21.75" customHeight="1">
      <c r="A60" s="169">
        <v>11</v>
      </c>
      <c r="B60" s="870"/>
      <c r="C60" s="871"/>
      <c r="D60" s="226"/>
      <c r="E60" s="227"/>
      <c r="F60" s="212"/>
      <c r="G60" s="212"/>
      <c r="H60" s="213"/>
      <c r="I60" s="214"/>
      <c r="J60" s="215"/>
      <c r="K60" s="215"/>
      <c r="L60" s="215"/>
      <c r="M60" s="216"/>
      <c r="N60" s="217"/>
      <c r="O60" s="215"/>
      <c r="P60" s="215"/>
      <c r="Q60" s="215"/>
      <c r="R60" s="213"/>
      <c r="S60" s="214"/>
      <c r="T60" s="215"/>
      <c r="U60" s="215"/>
      <c r="V60" s="215"/>
      <c r="W60" s="216"/>
      <c r="X60" s="217"/>
      <c r="Y60" s="215"/>
      <c r="Z60" s="215"/>
      <c r="AA60" s="216"/>
      <c r="AB60" s="216"/>
      <c r="AC60" s="382">
        <f t="shared" si="5"/>
        <v>0</v>
      </c>
      <c r="AD60" s="383">
        <f t="shared" si="6"/>
        <v>0</v>
      </c>
      <c r="AE60" s="231"/>
      <c r="AF60" s="232"/>
      <c r="AG60" s="232"/>
      <c r="AH60" s="668"/>
      <c r="AI60" s="773"/>
      <c r="AJ60" s="774"/>
    </row>
    <row r="61" spans="1:36" ht="21.75" customHeight="1">
      <c r="A61" s="169">
        <v>12</v>
      </c>
      <c r="B61" s="870"/>
      <c r="C61" s="871"/>
      <c r="D61" s="226"/>
      <c r="E61" s="227"/>
      <c r="F61" s="212"/>
      <c r="G61" s="212"/>
      <c r="H61" s="213"/>
      <c r="I61" s="214"/>
      <c r="J61" s="215"/>
      <c r="K61" s="215"/>
      <c r="L61" s="215"/>
      <c r="M61" s="216"/>
      <c r="N61" s="217"/>
      <c r="O61" s="215"/>
      <c r="P61" s="215"/>
      <c r="Q61" s="215"/>
      <c r="R61" s="213"/>
      <c r="S61" s="214"/>
      <c r="T61" s="215"/>
      <c r="U61" s="215"/>
      <c r="V61" s="215"/>
      <c r="W61" s="216"/>
      <c r="X61" s="217"/>
      <c r="Y61" s="215"/>
      <c r="Z61" s="215"/>
      <c r="AA61" s="216"/>
      <c r="AB61" s="216"/>
      <c r="AC61" s="382">
        <f t="shared" si="5"/>
        <v>0</v>
      </c>
      <c r="AD61" s="383">
        <f t="shared" si="6"/>
        <v>0</v>
      </c>
      <c r="AE61" s="231"/>
      <c r="AF61" s="232"/>
      <c r="AG61" s="232"/>
      <c r="AH61" s="668"/>
      <c r="AI61" s="773"/>
      <c r="AJ61" s="774"/>
    </row>
    <row r="62" spans="1:36" ht="21.75" customHeight="1">
      <c r="A62" s="169">
        <v>13</v>
      </c>
      <c r="B62" s="870"/>
      <c r="C62" s="871"/>
      <c r="D62" s="226"/>
      <c r="E62" s="227"/>
      <c r="F62" s="212"/>
      <c r="G62" s="212"/>
      <c r="H62" s="213"/>
      <c r="I62" s="214"/>
      <c r="J62" s="215"/>
      <c r="K62" s="215"/>
      <c r="L62" s="215"/>
      <c r="M62" s="216"/>
      <c r="N62" s="217"/>
      <c r="O62" s="215"/>
      <c r="P62" s="215"/>
      <c r="Q62" s="215"/>
      <c r="R62" s="213"/>
      <c r="S62" s="214"/>
      <c r="T62" s="215"/>
      <c r="U62" s="215"/>
      <c r="V62" s="215"/>
      <c r="W62" s="216"/>
      <c r="X62" s="217"/>
      <c r="Y62" s="215"/>
      <c r="Z62" s="215"/>
      <c r="AA62" s="216"/>
      <c r="AB62" s="216"/>
      <c r="AC62" s="382">
        <f t="shared" si="5"/>
        <v>0</v>
      </c>
      <c r="AD62" s="383">
        <f t="shared" si="6"/>
        <v>0</v>
      </c>
      <c r="AE62" s="231"/>
      <c r="AF62" s="232"/>
      <c r="AG62" s="232"/>
      <c r="AH62" s="668"/>
      <c r="AI62" s="773"/>
      <c r="AJ62" s="774"/>
    </row>
    <row r="63" spans="1:36" ht="21.75" customHeight="1">
      <c r="A63" s="169">
        <v>14</v>
      </c>
      <c r="B63" s="870"/>
      <c r="C63" s="871"/>
      <c r="D63" s="226"/>
      <c r="E63" s="227"/>
      <c r="F63" s="212"/>
      <c r="G63" s="212"/>
      <c r="H63" s="213"/>
      <c r="I63" s="214"/>
      <c r="J63" s="215"/>
      <c r="K63" s="215"/>
      <c r="L63" s="215"/>
      <c r="M63" s="216"/>
      <c r="N63" s="217"/>
      <c r="O63" s="215"/>
      <c r="P63" s="215"/>
      <c r="Q63" s="215"/>
      <c r="R63" s="213"/>
      <c r="S63" s="214"/>
      <c r="T63" s="215"/>
      <c r="U63" s="215"/>
      <c r="V63" s="215"/>
      <c r="W63" s="216"/>
      <c r="X63" s="217"/>
      <c r="Y63" s="215"/>
      <c r="Z63" s="215"/>
      <c r="AA63" s="216"/>
      <c r="AB63" s="216"/>
      <c r="AC63" s="382">
        <f t="shared" si="5"/>
        <v>0</v>
      </c>
      <c r="AD63" s="383">
        <f t="shared" si="6"/>
        <v>0</v>
      </c>
      <c r="AE63" s="231"/>
      <c r="AF63" s="232"/>
      <c r="AG63" s="232"/>
      <c r="AH63" s="668"/>
      <c r="AI63" s="773"/>
      <c r="AJ63" s="774"/>
    </row>
    <row r="64" spans="1:36" ht="21.75" customHeight="1">
      <c r="A64" s="169">
        <v>15</v>
      </c>
      <c r="B64" s="827"/>
      <c r="C64" s="828"/>
      <c r="D64" s="228"/>
      <c r="E64" s="212"/>
      <c r="F64" s="212"/>
      <c r="G64" s="212"/>
      <c r="H64" s="213"/>
      <c r="I64" s="214"/>
      <c r="J64" s="215"/>
      <c r="K64" s="215"/>
      <c r="L64" s="215"/>
      <c r="M64" s="216"/>
      <c r="N64" s="217"/>
      <c r="O64" s="215"/>
      <c r="P64" s="215"/>
      <c r="Q64" s="215"/>
      <c r="R64" s="213"/>
      <c r="S64" s="214"/>
      <c r="T64" s="215"/>
      <c r="U64" s="215"/>
      <c r="V64" s="215"/>
      <c r="W64" s="216"/>
      <c r="X64" s="217"/>
      <c r="Y64" s="215"/>
      <c r="Z64" s="215"/>
      <c r="AA64" s="216"/>
      <c r="AB64" s="216"/>
      <c r="AC64" s="382">
        <f t="shared" si="5"/>
        <v>0</v>
      </c>
      <c r="AD64" s="383">
        <f t="shared" si="6"/>
        <v>0</v>
      </c>
      <c r="AE64" s="231"/>
      <c r="AF64" s="232"/>
      <c r="AG64" s="232"/>
      <c r="AH64" s="668"/>
      <c r="AI64" s="773"/>
      <c r="AJ64" s="774"/>
    </row>
    <row r="65" spans="1:36" ht="21.75" customHeight="1">
      <c r="A65" s="169">
        <v>16</v>
      </c>
      <c r="B65" s="827"/>
      <c r="C65" s="828"/>
      <c r="D65" s="217"/>
      <c r="E65" s="215"/>
      <c r="F65" s="215"/>
      <c r="G65" s="215"/>
      <c r="H65" s="213"/>
      <c r="I65" s="214"/>
      <c r="J65" s="215"/>
      <c r="K65" s="215"/>
      <c r="L65" s="215"/>
      <c r="M65" s="216"/>
      <c r="N65" s="217"/>
      <c r="O65" s="215"/>
      <c r="P65" s="215"/>
      <c r="Q65" s="215"/>
      <c r="R65" s="213"/>
      <c r="S65" s="214"/>
      <c r="T65" s="215"/>
      <c r="U65" s="215"/>
      <c r="V65" s="215"/>
      <c r="W65" s="216"/>
      <c r="X65" s="217"/>
      <c r="Y65" s="215"/>
      <c r="Z65" s="215"/>
      <c r="AA65" s="216"/>
      <c r="AB65" s="216"/>
      <c r="AC65" s="382">
        <f t="shared" si="5"/>
        <v>0</v>
      </c>
      <c r="AD65" s="383">
        <f t="shared" si="6"/>
        <v>0</v>
      </c>
      <c r="AE65" s="231"/>
      <c r="AF65" s="232"/>
      <c r="AG65" s="232"/>
      <c r="AH65" s="668"/>
      <c r="AI65" s="773"/>
      <c r="AJ65" s="774"/>
    </row>
    <row r="66" spans="1:36" ht="21.75" customHeight="1">
      <c r="A66" s="169">
        <v>17</v>
      </c>
      <c r="B66" s="827"/>
      <c r="C66" s="828"/>
      <c r="D66" s="217"/>
      <c r="E66" s="215"/>
      <c r="F66" s="215"/>
      <c r="G66" s="215"/>
      <c r="H66" s="213"/>
      <c r="I66" s="214"/>
      <c r="J66" s="215"/>
      <c r="K66" s="215"/>
      <c r="L66" s="215"/>
      <c r="M66" s="216"/>
      <c r="N66" s="217"/>
      <c r="O66" s="215"/>
      <c r="P66" s="215"/>
      <c r="Q66" s="215"/>
      <c r="R66" s="213"/>
      <c r="S66" s="214"/>
      <c r="T66" s="215"/>
      <c r="U66" s="215"/>
      <c r="V66" s="215"/>
      <c r="W66" s="216"/>
      <c r="X66" s="217"/>
      <c r="Y66" s="215"/>
      <c r="Z66" s="215"/>
      <c r="AA66" s="216"/>
      <c r="AB66" s="216"/>
      <c r="AC66" s="382">
        <f t="shared" si="5"/>
        <v>0</v>
      </c>
      <c r="AD66" s="383">
        <f t="shared" si="6"/>
        <v>0</v>
      </c>
      <c r="AE66" s="231"/>
      <c r="AF66" s="232"/>
      <c r="AG66" s="232"/>
      <c r="AH66" s="668"/>
      <c r="AI66" s="773"/>
      <c r="AJ66" s="774"/>
    </row>
    <row r="67" spans="1:36" ht="21.75" customHeight="1">
      <c r="A67" s="169">
        <v>18</v>
      </c>
      <c r="B67" s="827"/>
      <c r="C67" s="828"/>
      <c r="D67" s="217"/>
      <c r="E67" s="215"/>
      <c r="F67" s="215"/>
      <c r="G67" s="215"/>
      <c r="H67" s="213"/>
      <c r="I67" s="214"/>
      <c r="J67" s="215"/>
      <c r="K67" s="215"/>
      <c r="L67" s="215"/>
      <c r="M67" s="216"/>
      <c r="N67" s="217"/>
      <c r="O67" s="215"/>
      <c r="P67" s="215"/>
      <c r="Q67" s="215"/>
      <c r="R67" s="213"/>
      <c r="S67" s="214"/>
      <c r="T67" s="215"/>
      <c r="U67" s="215"/>
      <c r="V67" s="215"/>
      <c r="W67" s="216"/>
      <c r="X67" s="217"/>
      <c r="Y67" s="215"/>
      <c r="Z67" s="215"/>
      <c r="AA67" s="216"/>
      <c r="AB67" s="216"/>
      <c r="AC67" s="382">
        <f t="shared" si="5"/>
        <v>0</v>
      </c>
      <c r="AD67" s="383">
        <f t="shared" si="6"/>
        <v>0</v>
      </c>
      <c r="AE67" s="231"/>
      <c r="AF67" s="232"/>
      <c r="AG67" s="232"/>
      <c r="AH67" s="668"/>
      <c r="AI67" s="773"/>
      <c r="AJ67" s="774"/>
    </row>
    <row r="68" spans="1:36" ht="21.75" customHeight="1">
      <c r="A68" s="169">
        <v>19</v>
      </c>
      <c r="B68" s="827"/>
      <c r="C68" s="828"/>
      <c r="D68" s="217"/>
      <c r="E68" s="215"/>
      <c r="F68" s="215"/>
      <c r="G68" s="215"/>
      <c r="H68" s="213"/>
      <c r="I68" s="214"/>
      <c r="J68" s="215"/>
      <c r="K68" s="215"/>
      <c r="L68" s="215"/>
      <c r="M68" s="216"/>
      <c r="N68" s="217"/>
      <c r="O68" s="215"/>
      <c r="P68" s="215"/>
      <c r="Q68" s="215"/>
      <c r="R68" s="213"/>
      <c r="S68" s="214"/>
      <c r="T68" s="215"/>
      <c r="U68" s="215"/>
      <c r="V68" s="215"/>
      <c r="W68" s="216"/>
      <c r="X68" s="217"/>
      <c r="Y68" s="215"/>
      <c r="Z68" s="215"/>
      <c r="AA68" s="216"/>
      <c r="AB68" s="216"/>
      <c r="AC68" s="382">
        <f t="shared" si="5"/>
        <v>0</v>
      </c>
      <c r="AD68" s="383">
        <f t="shared" si="6"/>
        <v>0</v>
      </c>
      <c r="AE68" s="231"/>
      <c r="AF68" s="232"/>
      <c r="AG68" s="232"/>
      <c r="AH68" s="668"/>
      <c r="AI68" s="773"/>
      <c r="AJ68" s="774"/>
    </row>
    <row r="69" spans="1:36" ht="21.75" customHeight="1">
      <c r="A69" s="169">
        <v>20</v>
      </c>
      <c r="B69" s="827"/>
      <c r="C69" s="828"/>
      <c r="D69" s="217"/>
      <c r="E69" s="215"/>
      <c r="F69" s="215"/>
      <c r="G69" s="215"/>
      <c r="H69" s="213"/>
      <c r="I69" s="214"/>
      <c r="J69" s="215"/>
      <c r="K69" s="215"/>
      <c r="L69" s="215"/>
      <c r="M69" s="216"/>
      <c r="N69" s="217"/>
      <c r="O69" s="215"/>
      <c r="P69" s="215"/>
      <c r="Q69" s="215"/>
      <c r="R69" s="213"/>
      <c r="S69" s="214"/>
      <c r="T69" s="215"/>
      <c r="U69" s="215"/>
      <c r="V69" s="215"/>
      <c r="W69" s="216"/>
      <c r="X69" s="217"/>
      <c r="Y69" s="215"/>
      <c r="Z69" s="215"/>
      <c r="AA69" s="216"/>
      <c r="AB69" s="216"/>
      <c r="AC69" s="382">
        <f t="shared" si="5"/>
        <v>0</v>
      </c>
      <c r="AD69" s="383">
        <f t="shared" si="6"/>
        <v>0</v>
      </c>
      <c r="AE69" s="231"/>
      <c r="AF69" s="232"/>
      <c r="AG69" s="232"/>
      <c r="AH69" s="668"/>
      <c r="AI69" s="773"/>
      <c r="AJ69" s="774"/>
    </row>
    <row r="70" spans="1:36" ht="21.75" customHeight="1">
      <c r="A70" s="169">
        <v>21</v>
      </c>
      <c r="B70" s="827"/>
      <c r="C70" s="828"/>
      <c r="D70" s="217"/>
      <c r="E70" s="215"/>
      <c r="F70" s="215"/>
      <c r="G70" s="215"/>
      <c r="H70" s="213"/>
      <c r="I70" s="214"/>
      <c r="J70" s="215"/>
      <c r="K70" s="215"/>
      <c r="L70" s="215"/>
      <c r="M70" s="216"/>
      <c r="N70" s="217"/>
      <c r="O70" s="215"/>
      <c r="P70" s="215"/>
      <c r="Q70" s="215"/>
      <c r="R70" s="213"/>
      <c r="S70" s="214"/>
      <c r="T70" s="215"/>
      <c r="U70" s="215"/>
      <c r="V70" s="215"/>
      <c r="W70" s="216"/>
      <c r="X70" s="217"/>
      <c r="Y70" s="215"/>
      <c r="Z70" s="215"/>
      <c r="AA70" s="216"/>
      <c r="AB70" s="216"/>
      <c r="AC70" s="382">
        <f t="shared" si="5"/>
        <v>0</v>
      </c>
      <c r="AD70" s="383">
        <f t="shared" si="6"/>
        <v>0</v>
      </c>
      <c r="AE70" s="231"/>
      <c r="AF70" s="232"/>
      <c r="AG70" s="232"/>
      <c r="AH70" s="668"/>
      <c r="AI70" s="773"/>
      <c r="AJ70" s="774"/>
    </row>
    <row r="71" spans="1:36" ht="21.75" customHeight="1">
      <c r="A71" s="169">
        <v>22</v>
      </c>
      <c r="B71" s="827"/>
      <c r="C71" s="828"/>
      <c r="D71" s="217"/>
      <c r="E71" s="215"/>
      <c r="F71" s="215"/>
      <c r="G71" s="215"/>
      <c r="H71" s="213"/>
      <c r="I71" s="214"/>
      <c r="J71" s="215"/>
      <c r="K71" s="215"/>
      <c r="L71" s="215"/>
      <c r="M71" s="216"/>
      <c r="N71" s="217"/>
      <c r="O71" s="215"/>
      <c r="P71" s="215"/>
      <c r="Q71" s="215"/>
      <c r="R71" s="213"/>
      <c r="S71" s="214"/>
      <c r="T71" s="215"/>
      <c r="U71" s="215"/>
      <c r="V71" s="215"/>
      <c r="W71" s="216"/>
      <c r="X71" s="217"/>
      <c r="Y71" s="215"/>
      <c r="Z71" s="215"/>
      <c r="AA71" s="216"/>
      <c r="AB71" s="216"/>
      <c r="AC71" s="382">
        <f t="shared" si="5"/>
        <v>0</v>
      </c>
      <c r="AD71" s="383">
        <f t="shared" si="6"/>
        <v>0</v>
      </c>
      <c r="AE71" s="231"/>
      <c r="AF71" s="232"/>
      <c r="AG71" s="232"/>
      <c r="AH71" s="668"/>
      <c r="AI71" s="773"/>
      <c r="AJ71" s="774"/>
    </row>
    <row r="72" spans="1:36" ht="21.75" customHeight="1">
      <c r="A72" s="169">
        <v>23</v>
      </c>
      <c r="B72" s="827"/>
      <c r="C72" s="828"/>
      <c r="D72" s="217"/>
      <c r="E72" s="215"/>
      <c r="F72" s="215"/>
      <c r="G72" s="215"/>
      <c r="H72" s="213"/>
      <c r="I72" s="214"/>
      <c r="J72" s="215"/>
      <c r="K72" s="215"/>
      <c r="L72" s="215"/>
      <c r="M72" s="216"/>
      <c r="N72" s="217"/>
      <c r="O72" s="215"/>
      <c r="P72" s="215"/>
      <c r="Q72" s="215"/>
      <c r="R72" s="213"/>
      <c r="S72" s="214"/>
      <c r="T72" s="215"/>
      <c r="U72" s="215"/>
      <c r="V72" s="215"/>
      <c r="W72" s="216"/>
      <c r="X72" s="217"/>
      <c r="Y72" s="215"/>
      <c r="Z72" s="215"/>
      <c r="AA72" s="216"/>
      <c r="AB72" s="216"/>
      <c r="AC72" s="382">
        <f t="shared" si="5"/>
        <v>0</v>
      </c>
      <c r="AD72" s="383">
        <f t="shared" si="6"/>
        <v>0</v>
      </c>
      <c r="AE72" s="231"/>
      <c r="AF72" s="232"/>
      <c r="AG72" s="232"/>
      <c r="AH72" s="668"/>
      <c r="AI72" s="773"/>
      <c r="AJ72" s="774"/>
    </row>
    <row r="73" spans="1:36" ht="21.75" customHeight="1">
      <c r="A73" s="169">
        <v>24</v>
      </c>
      <c r="B73" s="827"/>
      <c r="C73" s="828"/>
      <c r="D73" s="217"/>
      <c r="E73" s="215"/>
      <c r="F73" s="215"/>
      <c r="G73" s="215"/>
      <c r="H73" s="213"/>
      <c r="I73" s="214"/>
      <c r="J73" s="215"/>
      <c r="K73" s="215"/>
      <c r="L73" s="215"/>
      <c r="M73" s="216"/>
      <c r="N73" s="217"/>
      <c r="O73" s="215"/>
      <c r="P73" s="215"/>
      <c r="Q73" s="215"/>
      <c r="R73" s="213"/>
      <c r="S73" s="214"/>
      <c r="T73" s="215"/>
      <c r="U73" s="215"/>
      <c r="V73" s="215"/>
      <c r="W73" s="216"/>
      <c r="X73" s="217"/>
      <c r="Y73" s="215"/>
      <c r="Z73" s="215"/>
      <c r="AA73" s="216"/>
      <c r="AB73" s="216"/>
      <c r="AC73" s="382">
        <f t="shared" si="5"/>
        <v>0</v>
      </c>
      <c r="AD73" s="383">
        <f t="shared" si="6"/>
        <v>0</v>
      </c>
      <c r="AE73" s="231"/>
      <c r="AF73" s="232"/>
      <c r="AG73" s="232"/>
      <c r="AH73" s="668"/>
      <c r="AI73" s="773"/>
      <c r="AJ73" s="774"/>
    </row>
    <row r="74" spans="1:36" ht="21.75" customHeight="1">
      <c r="A74" s="169">
        <v>25</v>
      </c>
      <c r="B74" s="870"/>
      <c r="C74" s="871"/>
      <c r="D74" s="226"/>
      <c r="E74" s="227"/>
      <c r="F74" s="212"/>
      <c r="G74" s="212"/>
      <c r="H74" s="213"/>
      <c r="I74" s="214"/>
      <c r="J74" s="215"/>
      <c r="K74" s="215"/>
      <c r="L74" s="215"/>
      <c r="M74" s="216"/>
      <c r="N74" s="217"/>
      <c r="O74" s="215"/>
      <c r="P74" s="215"/>
      <c r="Q74" s="215"/>
      <c r="R74" s="213"/>
      <c r="S74" s="214"/>
      <c r="T74" s="215"/>
      <c r="U74" s="215"/>
      <c r="V74" s="215"/>
      <c r="W74" s="216"/>
      <c r="X74" s="217"/>
      <c r="Y74" s="215"/>
      <c r="Z74" s="215"/>
      <c r="AA74" s="216"/>
      <c r="AB74" s="216"/>
      <c r="AC74" s="382">
        <f aca="true" t="shared" si="7" ref="AC74:AC83">COUNTIF(D74:AB74,"a")</f>
        <v>0</v>
      </c>
      <c r="AD74" s="383">
        <f aca="true" t="shared" si="8" ref="AD74:AD83">COUNTIF(D74:AB74,"t")</f>
        <v>0</v>
      </c>
      <c r="AE74" s="231"/>
      <c r="AF74" s="232"/>
      <c r="AG74" s="232"/>
      <c r="AH74" s="668"/>
      <c r="AI74" s="773"/>
      <c r="AJ74" s="774"/>
    </row>
    <row r="75" spans="1:36" ht="21.75" customHeight="1">
      <c r="A75" s="169">
        <v>26</v>
      </c>
      <c r="B75" s="870"/>
      <c r="C75" s="871"/>
      <c r="D75" s="226"/>
      <c r="E75" s="227"/>
      <c r="F75" s="212"/>
      <c r="G75" s="212"/>
      <c r="H75" s="213"/>
      <c r="I75" s="214"/>
      <c r="J75" s="215"/>
      <c r="K75" s="215"/>
      <c r="L75" s="215"/>
      <c r="M75" s="216"/>
      <c r="N75" s="217"/>
      <c r="O75" s="215"/>
      <c r="P75" s="215"/>
      <c r="Q75" s="215"/>
      <c r="R75" s="213"/>
      <c r="S75" s="214"/>
      <c r="T75" s="215"/>
      <c r="U75" s="215"/>
      <c r="V75" s="215"/>
      <c r="W75" s="216"/>
      <c r="X75" s="217"/>
      <c r="Y75" s="215"/>
      <c r="Z75" s="215"/>
      <c r="AA75" s="216"/>
      <c r="AB75" s="216"/>
      <c r="AC75" s="382">
        <f t="shared" si="7"/>
        <v>0</v>
      </c>
      <c r="AD75" s="383">
        <f t="shared" si="8"/>
        <v>0</v>
      </c>
      <c r="AE75" s="231"/>
      <c r="AF75" s="232"/>
      <c r="AG75" s="232"/>
      <c r="AH75" s="668"/>
      <c r="AI75" s="773"/>
      <c r="AJ75" s="774"/>
    </row>
    <row r="76" spans="1:36" ht="21.75" customHeight="1">
      <c r="A76" s="169">
        <v>27</v>
      </c>
      <c r="B76" s="870"/>
      <c r="C76" s="871"/>
      <c r="D76" s="226"/>
      <c r="E76" s="227"/>
      <c r="F76" s="212"/>
      <c r="G76" s="212"/>
      <c r="H76" s="213"/>
      <c r="I76" s="214"/>
      <c r="J76" s="215"/>
      <c r="K76" s="215"/>
      <c r="L76" s="215"/>
      <c r="M76" s="216"/>
      <c r="N76" s="217"/>
      <c r="O76" s="215"/>
      <c r="P76" s="215"/>
      <c r="Q76" s="215"/>
      <c r="R76" s="213"/>
      <c r="S76" s="214"/>
      <c r="T76" s="215"/>
      <c r="U76" s="215"/>
      <c r="V76" s="215"/>
      <c r="W76" s="216"/>
      <c r="X76" s="217"/>
      <c r="Y76" s="215"/>
      <c r="Z76" s="215"/>
      <c r="AA76" s="216"/>
      <c r="AB76" s="216"/>
      <c r="AC76" s="382">
        <f t="shared" si="7"/>
        <v>0</v>
      </c>
      <c r="AD76" s="383">
        <f t="shared" si="8"/>
        <v>0</v>
      </c>
      <c r="AE76" s="231"/>
      <c r="AF76" s="232"/>
      <c r="AG76" s="232"/>
      <c r="AH76" s="668"/>
      <c r="AI76" s="773"/>
      <c r="AJ76" s="774"/>
    </row>
    <row r="77" spans="1:36" ht="21.75" customHeight="1">
      <c r="A77" s="169">
        <v>28</v>
      </c>
      <c r="B77" s="870"/>
      <c r="C77" s="871"/>
      <c r="D77" s="226"/>
      <c r="E77" s="227"/>
      <c r="F77" s="212"/>
      <c r="G77" s="212"/>
      <c r="H77" s="213"/>
      <c r="I77" s="214"/>
      <c r="J77" s="215"/>
      <c r="K77" s="215"/>
      <c r="L77" s="215"/>
      <c r="M77" s="216"/>
      <c r="N77" s="217"/>
      <c r="O77" s="215"/>
      <c r="P77" s="215"/>
      <c r="Q77" s="215"/>
      <c r="R77" s="213"/>
      <c r="S77" s="214"/>
      <c r="T77" s="215"/>
      <c r="U77" s="215"/>
      <c r="V77" s="215"/>
      <c r="W77" s="216"/>
      <c r="X77" s="217"/>
      <c r="Y77" s="215"/>
      <c r="Z77" s="215"/>
      <c r="AA77" s="216"/>
      <c r="AB77" s="216"/>
      <c r="AC77" s="382">
        <f t="shared" si="7"/>
        <v>0</v>
      </c>
      <c r="AD77" s="383">
        <f t="shared" si="8"/>
        <v>0</v>
      </c>
      <c r="AE77" s="231"/>
      <c r="AF77" s="232"/>
      <c r="AG77" s="232"/>
      <c r="AH77" s="668"/>
      <c r="AI77" s="773"/>
      <c r="AJ77" s="774"/>
    </row>
    <row r="78" spans="1:36" ht="21.75" customHeight="1">
      <c r="A78" s="169">
        <v>29</v>
      </c>
      <c r="B78" s="870"/>
      <c r="C78" s="871"/>
      <c r="D78" s="226"/>
      <c r="E78" s="227"/>
      <c r="F78" s="212"/>
      <c r="G78" s="212"/>
      <c r="H78" s="213"/>
      <c r="I78" s="214"/>
      <c r="J78" s="215"/>
      <c r="K78" s="215"/>
      <c r="L78" s="215"/>
      <c r="M78" s="216"/>
      <c r="N78" s="217"/>
      <c r="O78" s="215"/>
      <c r="P78" s="215"/>
      <c r="Q78" s="215"/>
      <c r="R78" s="213"/>
      <c r="S78" s="214"/>
      <c r="T78" s="215"/>
      <c r="U78" s="215"/>
      <c r="V78" s="215"/>
      <c r="W78" s="216"/>
      <c r="X78" s="217"/>
      <c r="Y78" s="215"/>
      <c r="Z78" s="215"/>
      <c r="AA78" s="216"/>
      <c r="AB78" s="216"/>
      <c r="AC78" s="382">
        <f t="shared" si="7"/>
        <v>0</v>
      </c>
      <c r="AD78" s="383">
        <f t="shared" si="8"/>
        <v>0</v>
      </c>
      <c r="AE78" s="231"/>
      <c r="AF78" s="232"/>
      <c r="AG78" s="232"/>
      <c r="AH78" s="668"/>
      <c r="AI78" s="773"/>
      <c r="AJ78" s="774"/>
    </row>
    <row r="79" spans="1:36" ht="21.75" customHeight="1">
      <c r="A79" s="169">
        <v>30</v>
      </c>
      <c r="B79" s="870"/>
      <c r="C79" s="871"/>
      <c r="D79" s="226"/>
      <c r="E79" s="227"/>
      <c r="F79" s="212"/>
      <c r="G79" s="212"/>
      <c r="H79" s="213"/>
      <c r="I79" s="214"/>
      <c r="J79" s="215"/>
      <c r="K79" s="215"/>
      <c r="L79" s="215"/>
      <c r="M79" s="216"/>
      <c r="N79" s="217"/>
      <c r="O79" s="215"/>
      <c r="P79" s="215"/>
      <c r="Q79" s="215"/>
      <c r="R79" s="213"/>
      <c r="S79" s="214"/>
      <c r="T79" s="215"/>
      <c r="U79" s="215"/>
      <c r="V79" s="215"/>
      <c r="W79" s="216"/>
      <c r="X79" s="217"/>
      <c r="Y79" s="215"/>
      <c r="Z79" s="215"/>
      <c r="AA79" s="216"/>
      <c r="AB79" s="216"/>
      <c r="AC79" s="382">
        <f t="shared" si="7"/>
        <v>0</v>
      </c>
      <c r="AD79" s="383">
        <f t="shared" si="8"/>
        <v>0</v>
      </c>
      <c r="AE79" s="231"/>
      <c r="AF79" s="232"/>
      <c r="AG79" s="232"/>
      <c r="AH79" s="668"/>
      <c r="AI79" s="773"/>
      <c r="AJ79" s="774"/>
    </row>
    <row r="80" spans="1:36" ht="21.75" customHeight="1">
      <c r="A80" s="169">
        <v>31</v>
      </c>
      <c r="B80" s="870"/>
      <c r="C80" s="871"/>
      <c r="D80" s="226"/>
      <c r="E80" s="227"/>
      <c r="F80" s="212"/>
      <c r="G80" s="212"/>
      <c r="H80" s="213"/>
      <c r="I80" s="214"/>
      <c r="J80" s="215"/>
      <c r="K80" s="215"/>
      <c r="L80" s="215"/>
      <c r="M80" s="216"/>
      <c r="N80" s="217"/>
      <c r="O80" s="215"/>
      <c r="P80" s="215"/>
      <c r="Q80" s="215"/>
      <c r="R80" s="213"/>
      <c r="S80" s="214"/>
      <c r="T80" s="215"/>
      <c r="U80" s="215"/>
      <c r="V80" s="215"/>
      <c r="W80" s="216"/>
      <c r="X80" s="217"/>
      <c r="Y80" s="215"/>
      <c r="Z80" s="215"/>
      <c r="AA80" s="216"/>
      <c r="AB80" s="216"/>
      <c r="AC80" s="382">
        <f t="shared" si="7"/>
        <v>0</v>
      </c>
      <c r="AD80" s="383">
        <f t="shared" si="8"/>
        <v>0</v>
      </c>
      <c r="AE80" s="231"/>
      <c r="AF80" s="232"/>
      <c r="AG80" s="232"/>
      <c r="AH80" s="668"/>
      <c r="AI80" s="773"/>
      <c r="AJ80" s="774"/>
    </row>
    <row r="81" spans="1:36" ht="21.75" customHeight="1">
      <c r="A81" s="169">
        <v>32</v>
      </c>
      <c r="B81" s="870"/>
      <c r="C81" s="871"/>
      <c r="D81" s="226"/>
      <c r="E81" s="227"/>
      <c r="F81" s="212"/>
      <c r="G81" s="212"/>
      <c r="H81" s="213"/>
      <c r="I81" s="214"/>
      <c r="J81" s="215"/>
      <c r="K81" s="215"/>
      <c r="L81" s="215"/>
      <c r="M81" s="216"/>
      <c r="N81" s="217"/>
      <c r="O81" s="215"/>
      <c r="P81" s="215"/>
      <c r="Q81" s="215"/>
      <c r="R81" s="213"/>
      <c r="S81" s="214"/>
      <c r="T81" s="215"/>
      <c r="U81" s="215"/>
      <c r="V81" s="215"/>
      <c r="W81" s="216"/>
      <c r="X81" s="217"/>
      <c r="Y81" s="215"/>
      <c r="Z81" s="215"/>
      <c r="AA81" s="216"/>
      <c r="AB81" s="216"/>
      <c r="AC81" s="382">
        <f t="shared" si="7"/>
        <v>0</v>
      </c>
      <c r="AD81" s="383">
        <f t="shared" si="8"/>
        <v>0</v>
      </c>
      <c r="AE81" s="231"/>
      <c r="AF81" s="232"/>
      <c r="AG81" s="232"/>
      <c r="AH81" s="668"/>
      <c r="AI81" s="773"/>
      <c r="AJ81" s="774"/>
    </row>
    <row r="82" spans="1:36" ht="21.75" customHeight="1">
      <c r="A82" s="169">
        <v>33</v>
      </c>
      <c r="B82" s="870"/>
      <c r="C82" s="871"/>
      <c r="D82" s="226"/>
      <c r="E82" s="227"/>
      <c r="F82" s="212"/>
      <c r="G82" s="212"/>
      <c r="H82" s="213"/>
      <c r="I82" s="214"/>
      <c r="J82" s="215"/>
      <c r="K82" s="215"/>
      <c r="L82" s="215"/>
      <c r="M82" s="216"/>
      <c r="N82" s="217"/>
      <c r="O82" s="215"/>
      <c r="P82" s="215"/>
      <c r="Q82" s="215"/>
      <c r="R82" s="213"/>
      <c r="S82" s="214"/>
      <c r="T82" s="215"/>
      <c r="U82" s="215"/>
      <c r="V82" s="215"/>
      <c r="W82" s="216"/>
      <c r="X82" s="217"/>
      <c r="Y82" s="215"/>
      <c r="Z82" s="215"/>
      <c r="AA82" s="216"/>
      <c r="AB82" s="216"/>
      <c r="AC82" s="382">
        <f t="shared" si="7"/>
        <v>0</v>
      </c>
      <c r="AD82" s="383">
        <f t="shared" si="8"/>
        <v>0</v>
      </c>
      <c r="AE82" s="231"/>
      <c r="AF82" s="232"/>
      <c r="AG82" s="232"/>
      <c r="AH82" s="668"/>
      <c r="AI82" s="773"/>
      <c r="AJ82" s="774"/>
    </row>
    <row r="83" spans="1:36" ht="21.75" customHeight="1">
      <c r="A83" s="169">
        <v>34</v>
      </c>
      <c r="B83" s="870"/>
      <c r="C83" s="871"/>
      <c r="D83" s="226"/>
      <c r="E83" s="227"/>
      <c r="F83" s="212"/>
      <c r="G83" s="212"/>
      <c r="H83" s="213"/>
      <c r="I83" s="214"/>
      <c r="J83" s="215"/>
      <c r="K83" s="215"/>
      <c r="L83" s="215"/>
      <c r="M83" s="216"/>
      <c r="N83" s="217"/>
      <c r="O83" s="215"/>
      <c r="P83" s="215"/>
      <c r="Q83" s="215"/>
      <c r="R83" s="213"/>
      <c r="S83" s="214"/>
      <c r="T83" s="215"/>
      <c r="U83" s="215"/>
      <c r="V83" s="215"/>
      <c r="W83" s="216"/>
      <c r="X83" s="217"/>
      <c r="Y83" s="215"/>
      <c r="Z83" s="215"/>
      <c r="AA83" s="216"/>
      <c r="AB83" s="216"/>
      <c r="AC83" s="382">
        <f t="shared" si="7"/>
        <v>0</v>
      </c>
      <c r="AD83" s="383">
        <f t="shared" si="8"/>
        <v>0</v>
      </c>
      <c r="AE83" s="231"/>
      <c r="AF83" s="232"/>
      <c r="AG83" s="232"/>
      <c r="AH83" s="668"/>
      <c r="AI83" s="773"/>
      <c r="AJ83" s="774"/>
    </row>
    <row r="84" spans="1:36" ht="21.75" customHeight="1" thickBot="1">
      <c r="A84" s="170">
        <v>35</v>
      </c>
      <c r="B84" s="829"/>
      <c r="C84" s="830"/>
      <c r="D84" s="218"/>
      <c r="E84" s="219"/>
      <c r="F84" s="219"/>
      <c r="G84" s="219"/>
      <c r="H84" s="220"/>
      <c r="I84" s="221"/>
      <c r="J84" s="219"/>
      <c r="K84" s="219"/>
      <c r="L84" s="219"/>
      <c r="M84" s="222"/>
      <c r="N84" s="218"/>
      <c r="O84" s="219"/>
      <c r="P84" s="219"/>
      <c r="Q84" s="219"/>
      <c r="R84" s="220"/>
      <c r="S84" s="221"/>
      <c r="T84" s="219"/>
      <c r="U84" s="219"/>
      <c r="V84" s="219"/>
      <c r="W84" s="222"/>
      <c r="X84" s="218"/>
      <c r="Y84" s="219"/>
      <c r="Z84" s="219"/>
      <c r="AA84" s="222"/>
      <c r="AB84" s="222"/>
      <c r="AC84" s="384">
        <f t="shared" si="5"/>
        <v>0</v>
      </c>
      <c r="AD84" s="396">
        <f t="shared" si="6"/>
        <v>0</v>
      </c>
      <c r="AE84" s="233"/>
      <c r="AF84" s="234"/>
      <c r="AG84" s="234"/>
      <c r="AH84" s="669"/>
      <c r="AI84" s="823"/>
      <c r="AJ84" s="824"/>
    </row>
    <row r="85" spans="1:36" s="404" customFormat="1" ht="33.75" customHeight="1" thickBot="1" thickTop="1">
      <c r="A85" s="831" t="s">
        <v>287</v>
      </c>
      <c r="B85" s="832"/>
      <c r="C85" s="833"/>
      <c r="D85" s="397">
        <f aca="true" t="shared" si="9" ref="D85:AB85">COUNTIF(D50:D84,"/")+1/2*(COUNTIF(D50:D84,"t"))</f>
        <v>0</v>
      </c>
      <c r="E85" s="398">
        <f t="shared" si="9"/>
        <v>0</v>
      </c>
      <c r="F85" s="398">
        <f t="shared" si="9"/>
        <v>0</v>
      </c>
      <c r="G85" s="398">
        <f t="shared" si="9"/>
        <v>0</v>
      </c>
      <c r="H85" s="399">
        <f t="shared" si="9"/>
        <v>0</v>
      </c>
      <c r="I85" s="397">
        <f t="shared" si="9"/>
        <v>0</v>
      </c>
      <c r="J85" s="398">
        <f t="shared" si="9"/>
        <v>0</v>
      </c>
      <c r="K85" s="398">
        <f t="shared" si="9"/>
        <v>0</v>
      </c>
      <c r="L85" s="398">
        <f t="shared" si="9"/>
        <v>0</v>
      </c>
      <c r="M85" s="400">
        <f t="shared" si="9"/>
        <v>0</v>
      </c>
      <c r="N85" s="401">
        <f t="shared" si="9"/>
        <v>0</v>
      </c>
      <c r="O85" s="398">
        <f t="shared" si="9"/>
        <v>0</v>
      </c>
      <c r="P85" s="398">
        <f t="shared" si="9"/>
        <v>0</v>
      </c>
      <c r="Q85" s="398">
        <f t="shared" si="9"/>
        <v>0</v>
      </c>
      <c r="R85" s="399">
        <f t="shared" si="9"/>
        <v>0</v>
      </c>
      <c r="S85" s="397">
        <f t="shared" si="9"/>
        <v>0</v>
      </c>
      <c r="T85" s="398">
        <f t="shared" si="9"/>
        <v>0</v>
      </c>
      <c r="U85" s="398">
        <f t="shared" si="9"/>
        <v>0</v>
      </c>
      <c r="V85" s="398">
        <f t="shared" si="9"/>
        <v>0</v>
      </c>
      <c r="W85" s="400">
        <f t="shared" si="9"/>
        <v>0</v>
      </c>
      <c r="X85" s="401">
        <f t="shared" si="9"/>
        <v>0</v>
      </c>
      <c r="Y85" s="398">
        <f t="shared" si="9"/>
        <v>0</v>
      </c>
      <c r="Z85" s="398">
        <f t="shared" si="9"/>
        <v>0</v>
      </c>
      <c r="AA85" s="400">
        <f t="shared" si="9"/>
        <v>0</v>
      </c>
      <c r="AB85" s="400">
        <f t="shared" si="9"/>
        <v>0</v>
      </c>
      <c r="AC85" s="868">
        <f>SUM(D85:AB85)</f>
        <v>0</v>
      </c>
      <c r="AD85" s="869"/>
      <c r="AE85" s="391">
        <f>COUNTIF(AE50:AE84,"/")</f>
        <v>0</v>
      </c>
      <c r="AF85" s="392">
        <f>COUNTIF(AF50:AF84,"/")</f>
        <v>0</v>
      </c>
      <c r="AG85" s="392">
        <f>COUNTIF(AG50:AG84,"/")</f>
        <v>0</v>
      </c>
      <c r="AH85" s="670"/>
      <c r="AI85" s="402"/>
      <c r="AJ85" s="403"/>
    </row>
    <row r="86" spans="1:36" s="404" customFormat="1" ht="33" customHeight="1" thickBot="1">
      <c r="A86" s="894" t="s">
        <v>218</v>
      </c>
      <c r="B86" s="895"/>
      <c r="C86" s="896"/>
      <c r="D86" s="405">
        <f aca="true" t="shared" si="10" ref="D86:AB86">+D85+D49</f>
        <v>0</v>
      </c>
      <c r="E86" s="406">
        <f t="shared" si="10"/>
        <v>0</v>
      </c>
      <c r="F86" s="406">
        <f t="shared" si="10"/>
        <v>0</v>
      </c>
      <c r="G86" s="406">
        <f t="shared" si="10"/>
        <v>0</v>
      </c>
      <c r="H86" s="407">
        <f t="shared" si="10"/>
        <v>0</v>
      </c>
      <c r="I86" s="405">
        <f t="shared" si="10"/>
        <v>0</v>
      </c>
      <c r="J86" s="406">
        <f t="shared" si="10"/>
        <v>0</v>
      </c>
      <c r="K86" s="406">
        <f t="shared" si="10"/>
        <v>0</v>
      </c>
      <c r="L86" s="406">
        <f t="shared" si="10"/>
        <v>0</v>
      </c>
      <c r="M86" s="408">
        <f t="shared" si="10"/>
        <v>0</v>
      </c>
      <c r="N86" s="409">
        <f t="shared" si="10"/>
        <v>0</v>
      </c>
      <c r="O86" s="406">
        <f t="shared" si="10"/>
        <v>0</v>
      </c>
      <c r="P86" s="406">
        <f t="shared" si="10"/>
        <v>0</v>
      </c>
      <c r="Q86" s="406">
        <f t="shared" si="10"/>
        <v>0</v>
      </c>
      <c r="R86" s="407">
        <f t="shared" si="10"/>
        <v>0</v>
      </c>
      <c r="S86" s="405">
        <f t="shared" si="10"/>
        <v>0</v>
      </c>
      <c r="T86" s="406">
        <f t="shared" si="10"/>
        <v>0</v>
      </c>
      <c r="U86" s="406">
        <f t="shared" si="10"/>
        <v>0</v>
      </c>
      <c r="V86" s="406">
        <f t="shared" si="10"/>
        <v>0</v>
      </c>
      <c r="W86" s="408">
        <f t="shared" si="10"/>
        <v>0</v>
      </c>
      <c r="X86" s="409">
        <f t="shared" si="10"/>
        <v>0</v>
      </c>
      <c r="Y86" s="406">
        <f t="shared" si="10"/>
        <v>0</v>
      </c>
      <c r="Z86" s="406">
        <f t="shared" si="10"/>
        <v>0</v>
      </c>
      <c r="AA86" s="408">
        <f t="shared" si="10"/>
        <v>0</v>
      </c>
      <c r="AB86" s="408">
        <f t="shared" si="10"/>
        <v>0</v>
      </c>
      <c r="AC86" s="878">
        <f>AC85+AC49</f>
        <v>0</v>
      </c>
      <c r="AD86" s="879"/>
      <c r="AE86" s="410">
        <f>+AE85+AE49</f>
        <v>0</v>
      </c>
      <c r="AF86" s="411">
        <f>+AF85+AF49</f>
        <v>0</v>
      </c>
      <c r="AG86" s="411">
        <f>+AG85+AG49</f>
        <v>0</v>
      </c>
      <c r="AH86" s="671"/>
      <c r="AI86" s="412"/>
      <c r="AJ86" s="413"/>
    </row>
    <row r="87" spans="1:36" ht="9.75" customHeight="1" thickBot="1">
      <c r="A87" s="838" t="s">
        <v>338</v>
      </c>
      <c r="B87" s="838"/>
      <c r="C87" s="414"/>
      <c r="D87" s="835"/>
      <c r="E87" s="835"/>
      <c r="F87" s="835"/>
      <c r="G87" s="835"/>
      <c r="H87" s="835"/>
      <c r="I87" s="415"/>
      <c r="J87" s="415"/>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row>
    <row r="88" spans="1:36" ht="20.25" customHeight="1">
      <c r="A88" s="416" t="s">
        <v>59</v>
      </c>
      <c r="B88" s="417"/>
      <c r="C88" s="417"/>
      <c r="D88" s="418"/>
      <c r="E88" s="418"/>
      <c r="F88" s="418"/>
      <c r="G88" s="418"/>
      <c r="H88" s="418"/>
      <c r="I88" s="418"/>
      <c r="J88" s="418"/>
      <c r="K88" s="418"/>
      <c r="L88" s="418"/>
      <c r="M88" s="418"/>
      <c r="N88" s="418"/>
      <c r="O88" s="418"/>
      <c r="P88" s="419"/>
      <c r="Q88" s="420" t="s">
        <v>366</v>
      </c>
      <c r="R88" s="421"/>
      <c r="S88" s="421"/>
      <c r="T88" s="421"/>
      <c r="U88" s="421"/>
      <c r="V88" s="422"/>
      <c r="W88" s="422"/>
      <c r="X88" s="422"/>
      <c r="Y88" s="423"/>
      <c r="Z88" s="424"/>
      <c r="AA88" s="415"/>
      <c r="AB88" s="425" t="s">
        <v>136</v>
      </c>
      <c r="AC88" s="426"/>
      <c r="AD88" s="427"/>
      <c r="AE88" s="858" t="s">
        <v>159</v>
      </c>
      <c r="AF88" s="859"/>
      <c r="AG88" s="843">
        <f>AC11</f>
        <v>20</v>
      </c>
      <c r="AH88" s="872" t="s">
        <v>286</v>
      </c>
      <c r="AI88" s="872"/>
      <c r="AJ88" s="873"/>
    </row>
    <row r="89" spans="1:36" ht="16.5" customHeight="1" thickBot="1">
      <c r="A89" s="826" t="s">
        <v>61</v>
      </c>
      <c r="B89" s="826"/>
      <c r="C89" s="826"/>
      <c r="D89" s="826"/>
      <c r="E89" s="826"/>
      <c r="F89" s="826"/>
      <c r="G89" s="826"/>
      <c r="H89" s="826"/>
      <c r="I89" s="826"/>
      <c r="J89" s="826"/>
      <c r="K89" s="826"/>
      <c r="L89" s="826"/>
      <c r="M89" s="826"/>
      <c r="N89" s="826"/>
      <c r="O89" s="418"/>
      <c r="P89" s="419"/>
      <c r="Q89" s="853" t="s">
        <v>368</v>
      </c>
      <c r="R89" s="854"/>
      <c r="S89" s="854"/>
      <c r="T89" s="854"/>
      <c r="U89" s="854"/>
      <c r="V89" s="854"/>
      <c r="W89" s="854"/>
      <c r="X89" s="854"/>
      <c r="Y89" s="854"/>
      <c r="Z89" s="855"/>
      <c r="AA89" s="415"/>
      <c r="AB89" s="840">
        <f>X6</f>
        <v>41820</v>
      </c>
      <c r="AC89" s="841"/>
      <c r="AD89" s="842"/>
      <c r="AE89" s="860"/>
      <c r="AF89" s="861"/>
      <c r="AG89" s="844"/>
      <c r="AH89" s="428" t="s">
        <v>2</v>
      </c>
      <c r="AI89" s="429" t="s">
        <v>3</v>
      </c>
      <c r="AJ89" s="430" t="s">
        <v>4</v>
      </c>
    </row>
    <row r="90" spans="1:36" ht="16.5">
      <c r="A90" s="826" t="s">
        <v>285</v>
      </c>
      <c r="B90" s="826"/>
      <c r="C90" s="826"/>
      <c r="D90" s="826"/>
      <c r="E90" s="826"/>
      <c r="F90" s="826"/>
      <c r="G90" s="826"/>
      <c r="H90" s="826"/>
      <c r="I90" s="826"/>
      <c r="J90" s="826"/>
      <c r="K90" s="826"/>
      <c r="L90" s="826"/>
      <c r="M90" s="826"/>
      <c r="N90" s="826"/>
      <c r="O90" s="418"/>
      <c r="P90" s="419"/>
      <c r="Q90" s="853"/>
      <c r="R90" s="854"/>
      <c r="S90" s="854"/>
      <c r="T90" s="854"/>
      <c r="U90" s="854"/>
      <c r="V90" s="854"/>
      <c r="W90" s="854"/>
      <c r="X90" s="854"/>
      <c r="Y90" s="854"/>
      <c r="Z90" s="855"/>
      <c r="AA90" s="415"/>
      <c r="AB90" s="847" t="s">
        <v>284</v>
      </c>
      <c r="AC90" s="848"/>
      <c r="AD90" s="848"/>
      <c r="AE90" s="848"/>
      <c r="AF90" s="848"/>
      <c r="AG90" s="849"/>
      <c r="AH90" s="905"/>
      <c r="AI90" s="905"/>
      <c r="AJ90" s="906">
        <f>+AH90+AI90</f>
        <v>0</v>
      </c>
    </row>
    <row r="91" spans="1:36" ht="15.75" customHeight="1">
      <c r="A91" s="826" t="s">
        <v>71</v>
      </c>
      <c r="B91" s="826"/>
      <c r="C91" s="826"/>
      <c r="D91" s="826"/>
      <c r="E91" s="826"/>
      <c r="F91" s="826"/>
      <c r="G91" s="826"/>
      <c r="H91" s="826"/>
      <c r="I91" s="826"/>
      <c r="J91" s="826"/>
      <c r="K91" s="826"/>
      <c r="L91" s="826"/>
      <c r="M91" s="826"/>
      <c r="N91" s="826"/>
      <c r="O91" s="418"/>
      <c r="P91" s="419"/>
      <c r="Q91" s="875" t="s">
        <v>372</v>
      </c>
      <c r="R91" s="876"/>
      <c r="S91" s="876"/>
      <c r="T91" s="876"/>
      <c r="U91" s="876"/>
      <c r="V91" s="876"/>
      <c r="W91" s="876"/>
      <c r="X91" s="876"/>
      <c r="Y91" s="876"/>
      <c r="Z91" s="877"/>
      <c r="AA91" s="415"/>
      <c r="AB91" s="850"/>
      <c r="AC91" s="851"/>
      <c r="AD91" s="851"/>
      <c r="AE91" s="851"/>
      <c r="AF91" s="851"/>
      <c r="AG91" s="852"/>
      <c r="AH91" s="792"/>
      <c r="AI91" s="792"/>
      <c r="AJ91" s="907"/>
    </row>
    <row r="92" spans="1:36" ht="15.75" customHeight="1">
      <c r="A92" s="866" t="s">
        <v>72</v>
      </c>
      <c r="B92" s="837" t="s">
        <v>63</v>
      </c>
      <c r="C92" s="431"/>
      <c r="D92" s="839" t="s">
        <v>282</v>
      </c>
      <c r="E92" s="839"/>
      <c r="F92" s="839"/>
      <c r="G92" s="839"/>
      <c r="H92" s="839"/>
      <c r="I92" s="839"/>
      <c r="J92" s="839"/>
      <c r="K92" s="839"/>
      <c r="L92" s="839"/>
      <c r="M92" s="839"/>
      <c r="N92" s="846" t="s">
        <v>65</v>
      </c>
      <c r="O92" s="846"/>
      <c r="P92" s="419"/>
      <c r="Q92" s="875"/>
      <c r="R92" s="876"/>
      <c r="S92" s="876"/>
      <c r="T92" s="876"/>
      <c r="U92" s="876"/>
      <c r="V92" s="876"/>
      <c r="W92" s="876"/>
      <c r="X92" s="876"/>
      <c r="Y92" s="876"/>
      <c r="Z92" s="877"/>
      <c r="AA92" s="415"/>
      <c r="AB92" s="856" t="s">
        <v>369</v>
      </c>
      <c r="AC92" s="857"/>
      <c r="AD92" s="857"/>
      <c r="AE92" s="857"/>
      <c r="AF92" s="857"/>
      <c r="AG92" s="857"/>
      <c r="AH92" s="798"/>
      <c r="AI92" s="798"/>
      <c r="AJ92" s="799">
        <f>+AH92+AI92</f>
        <v>0</v>
      </c>
    </row>
    <row r="93" spans="1:36" ht="15.75" customHeight="1">
      <c r="A93" s="866"/>
      <c r="B93" s="837"/>
      <c r="C93" s="431"/>
      <c r="D93" s="825" t="s">
        <v>283</v>
      </c>
      <c r="E93" s="825"/>
      <c r="F93" s="825"/>
      <c r="G93" s="825"/>
      <c r="H93" s="825"/>
      <c r="I93" s="825"/>
      <c r="J93" s="825"/>
      <c r="K93" s="825"/>
      <c r="L93" s="825"/>
      <c r="M93" s="825"/>
      <c r="N93" s="846"/>
      <c r="O93" s="846"/>
      <c r="P93" s="419"/>
      <c r="Q93" s="432" t="s">
        <v>367</v>
      </c>
      <c r="R93" s="433"/>
      <c r="S93" s="433"/>
      <c r="T93" s="433"/>
      <c r="U93" s="433"/>
      <c r="V93" s="433"/>
      <c r="W93" s="433"/>
      <c r="X93" s="433"/>
      <c r="Y93" s="433"/>
      <c r="Z93" s="434"/>
      <c r="AA93" s="415"/>
      <c r="AB93" s="856"/>
      <c r="AC93" s="857"/>
      <c r="AD93" s="857"/>
      <c r="AE93" s="857"/>
      <c r="AF93" s="857"/>
      <c r="AG93" s="857"/>
      <c r="AH93" s="798"/>
      <c r="AI93" s="798"/>
      <c r="AJ93" s="800"/>
    </row>
    <row r="94" spans="1:36" ht="18" customHeight="1">
      <c r="A94" s="866" t="s">
        <v>74</v>
      </c>
      <c r="B94" s="836" t="s">
        <v>66</v>
      </c>
      <c r="C94" s="435"/>
      <c r="D94" s="845" t="s">
        <v>67</v>
      </c>
      <c r="E94" s="845"/>
      <c r="F94" s="845"/>
      <c r="G94" s="845"/>
      <c r="H94" s="845"/>
      <c r="I94" s="845"/>
      <c r="J94" s="845"/>
      <c r="K94" s="845"/>
      <c r="L94" s="845"/>
      <c r="M94" s="845"/>
      <c r="N94" s="436"/>
      <c r="O94" s="418"/>
      <c r="P94" s="419"/>
      <c r="Q94" s="437" t="s">
        <v>18</v>
      </c>
      <c r="R94" s="438"/>
      <c r="S94" s="438"/>
      <c r="T94" s="438"/>
      <c r="U94" s="438"/>
      <c r="V94" s="438"/>
      <c r="W94" s="415"/>
      <c r="X94" s="415"/>
      <c r="Y94" s="439"/>
      <c r="Z94" s="440"/>
      <c r="AA94" s="415"/>
      <c r="AB94" s="856" t="s">
        <v>370</v>
      </c>
      <c r="AC94" s="857"/>
      <c r="AD94" s="857"/>
      <c r="AE94" s="857"/>
      <c r="AF94" s="857"/>
      <c r="AG94" s="857"/>
      <c r="AH94" s="886"/>
      <c r="AI94" s="886"/>
      <c r="AJ94" s="887">
        <f>+AH94+AI94</f>
        <v>0</v>
      </c>
    </row>
    <row r="95" spans="1:36" ht="14.25" customHeight="1">
      <c r="A95" s="866"/>
      <c r="B95" s="836"/>
      <c r="C95" s="435"/>
      <c r="D95" s="825" t="s">
        <v>229</v>
      </c>
      <c r="E95" s="825"/>
      <c r="F95" s="825"/>
      <c r="G95" s="825"/>
      <c r="H95" s="825"/>
      <c r="I95" s="825"/>
      <c r="J95" s="825"/>
      <c r="K95" s="825"/>
      <c r="L95" s="825"/>
      <c r="M95" s="825"/>
      <c r="N95" s="441"/>
      <c r="O95" s="418"/>
      <c r="P95" s="419"/>
      <c r="Q95" s="442" t="s">
        <v>19</v>
      </c>
      <c r="R95" s="438"/>
      <c r="S95" s="438"/>
      <c r="T95" s="438"/>
      <c r="U95" s="438"/>
      <c r="V95" s="438"/>
      <c r="W95" s="415"/>
      <c r="X95" s="415"/>
      <c r="Y95" s="439"/>
      <c r="Z95" s="440"/>
      <c r="AA95" s="415"/>
      <c r="AB95" s="856"/>
      <c r="AC95" s="857"/>
      <c r="AD95" s="857"/>
      <c r="AE95" s="857"/>
      <c r="AF95" s="857"/>
      <c r="AG95" s="857"/>
      <c r="AH95" s="792"/>
      <c r="AI95" s="792"/>
      <c r="AJ95" s="888"/>
    </row>
    <row r="96" spans="1:36" ht="15.75" customHeight="1">
      <c r="A96" s="910" t="s">
        <v>73</v>
      </c>
      <c r="B96" s="837" t="s">
        <v>68</v>
      </c>
      <c r="C96" s="837"/>
      <c r="D96" s="839" t="s">
        <v>69</v>
      </c>
      <c r="E96" s="839"/>
      <c r="F96" s="839"/>
      <c r="G96" s="839"/>
      <c r="H96" s="839"/>
      <c r="I96" s="839"/>
      <c r="J96" s="839"/>
      <c r="K96" s="839"/>
      <c r="L96" s="839"/>
      <c r="M96" s="839"/>
      <c r="N96" s="846" t="s">
        <v>65</v>
      </c>
      <c r="O96" s="846"/>
      <c r="P96" s="419"/>
      <c r="Q96" s="442" t="s">
        <v>20</v>
      </c>
      <c r="R96" s="415"/>
      <c r="S96" s="415"/>
      <c r="T96" s="415"/>
      <c r="U96" s="415"/>
      <c r="V96" s="438"/>
      <c r="W96" s="415"/>
      <c r="X96" s="415"/>
      <c r="Y96" s="439"/>
      <c r="Z96" s="440"/>
      <c r="AA96" s="415"/>
      <c r="AB96" s="807" t="s">
        <v>371</v>
      </c>
      <c r="AC96" s="808"/>
      <c r="AD96" s="808"/>
      <c r="AE96" s="808"/>
      <c r="AF96" s="808"/>
      <c r="AG96" s="809"/>
      <c r="AH96" s="813" t="e">
        <f>AH94/AH90</f>
        <v>#DIV/0!</v>
      </c>
      <c r="AI96" s="813" t="e">
        <f>AI94/AI90</f>
        <v>#DIV/0!</v>
      </c>
      <c r="AJ96" s="805" t="e">
        <f>AJ94/AJ90</f>
        <v>#DIV/0!</v>
      </c>
    </row>
    <row r="97" spans="1:36" ht="19.5" customHeight="1">
      <c r="A97" s="910"/>
      <c r="B97" s="837"/>
      <c r="C97" s="837"/>
      <c r="D97" s="846" t="s">
        <v>282</v>
      </c>
      <c r="E97" s="846"/>
      <c r="F97" s="846"/>
      <c r="G97" s="846"/>
      <c r="H97" s="846"/>
      <c r="I97" s="846"/>
      <c r="J97" s="846"/>
      <c r="K97" s="846"/>
      <c r="L97" s="846"/>
      <c r="M97" s="846"/>
      <c r="N97" s="846"/>
      <c r="O97" s="846"/>
      <c r="P97" s="419"/>
      <c r="Q97" s="442" t="s">
        <v>21</v>
      </c>
      <c r="R97" s="415"/>
      <c r="S97" s="415"/>
      <c r="T97" s="415"/>
      <c r="U97" s="415"/>
      <c r="V97" s="415"/>
      <c r="W97" s="415"/>
      <c r="X97" s="415"/>
      <c r="Y97" s="439"/>
      <c r="Z97" s="440"/>
      <c r="AA97" s="415"/>
      <c r="AB97" s="810"/>
      <c r="AC97" s="811"/>
      <c r="AD97" s="811"/>
      <c r="AE97" s="811"/>
      <c r="AF97" s="811"/>
      <c r="AG97" s="812"/>
      <c r="AH97" s="814"/>
      <c r="AI97" s="814"/>
      <c r="AJ97" s="806"/>
    </row>
    <row r="98" spans="1:36" ht="16.5">
      <c r="A98" s="826"/>
      <c r="B98" s="826"/>
      <c r="C98" s="826"/>
      <c r="D98" s="826"/>
      <c r="E98" s="826"/>
      <c r="F98" s="826"/>
      <c r="G98" s="826"/>
      <c r="H98" s="826"/>
      <c r="I98" s="826"/>
      <c r="J98" s="826"/>
      <c r="K98" s="826"/>
      <c r="L98" s="826"/>
      <c r="M98" s="443"/>
      <c r="N98" s="443"/>
      <c r="O98" s="418"/>
      <c r="P98" s="419"/>
      <c r="Q98" s="442" t="s">
        <v>281</v>
      </c>
      <c r="R98" s="415"/>
      <c r="S98" s="415"/>
      <c r="T98" s="415"/>
      <c r="U98" s="415"/>
      <c r="V98" s="415"/>
      <c r="W98" s="415"/>
      <c r="X98" s="415"/>
      <c r="Y98" s="439"/>
      <c r="Z98" s="440"/>
      <c r="AA98" s="415"/>
      <c r="AB98" s="911" t="s">
        <v>8</v>
      </c>
      <c r="AC98" s="912"/>
      <c r="AD98" s="912"/>
      <c r="AE98" s="912"/>
      <c r="AF98" s="912"/>
      <c r="AG98" s="912"/>
      <c r="AH98" s="798">
        <f>AC49/AC11</f>
        <v>0</v>
      </c>
      <c r="AI98" s="798">
        <f>AC85/AC11</f>
        <v>0</v>
      </c>
      <c r="AJ98" s="799">
        <f>AC86/AC11</f>
        <v>0</v>
      </c>
    </row>
    <row r="99" spans="1:36" ht="16.5" customHeight="1">
      <c r="A99" s="909" t="s">
        <v>280</v>
      </c>
      <c r="B99" s="909"/>
      <c r="C99" s="909"/>
      <c r="D99" s="909"/>
      <c r="E99" s="909"/>
      <c r="F99" s="909"/>
      <c r="G99" s="909"/>
      <c r="H99" s="909"/>
      <c r="I99" s="909"/>
      <c r="J99" s="909"/>
      <c r="K99" s="909"/>
      <c r="L99" s="909"/>
      <c r="M99" s="909"/>
      <c r="N99" s="909"/>
      <c r="O99" s="436"/>
      <c r="P99" s="419"/>
      <c r="Q99" s="437" t="s">
        <v>22</v>
      </c>
      <c r="R99" s="415"/>
      <c r="S99" s="415"/>
      <c r="T99" s="415"/>
      <c r="U99" s="415"/>
      <c r="V99" s="415"/>
      <c r="W99" s="415"/>
      <c r="X99" s="415"/>
      <c r="Y99" s="439"/>
      <c r="Z99" s="440"/>
      <c r="AA99" s="415"/>
      <c r="AB99" s="911"/>
      <c r="AC99" s="912"/>
      <c r="AD99" s="912"/>
      <c r="AE99" s="912"/>
      <c r="AF99" s="912"/>
      <c r="AG99" s="912"/>
      <c r="AH99" s="798"/>
      <c r="AI99" s="798"/>
      <c r="AJ99" s="800"/>
    </row>
    <row r="100" spans="1:36" ht="15.75" customHeight="1">
      <c r="A100" s="909"/>
      <c r="B100" s="909"/>
      <c r="C100" s="909"/>
      <c r="D100" s="909"/>
      <c r="E100" s="909"/>
      <c r="F100" s="909"/>
      <c r="G100" s="909"/>
      <c r="H100" s="909"/>
      <c r="I100" s="909"/>
      <c r="J100" s="909"/>
      <c r="K100" s="909"/>
      <c r="L100" s="909"/>
      <c r="M100" s="909"/>
      <c r="N100" s="909"/>
      <c r="O100" s="436"/>
      <c r="P100" s="419"/>
      <c r="Q100" s="442" t="s">
        <v>23</v>
      </c>
      <c r="R100" s="415"/>
      <c r="S100" s="415"/>
      <c r="T100" s="415"/>
      <c r="U100" s="415"/>
      <c r="V100" s="415"/>
      <c r="W100" s="415"/>
      <c r="X100" s="415"/>
      <c r="Y100" s="438"/>
      <c r="Z100" s="440"/>
      <c r="AA100" s="415"/>
      <c r="AB100" s="817" t="s">
        <v>9</v>
      </c>
      <c r="AC100" s="818"/>
      <c r="AD100" s="818"/>
      <c r="AE100" s="818"/>
      <c r="AF100" s="818"/>
      <c r="AG100" s="818"/>
      <c r="AH100" s="802" t="e">
        <f>AH98/AH94</f>
        <v>#DIV/0!</v>
      </c>
      <c r="AI100" s="816" t="e">
        <f>AI98/AI94</f>
        <v>#DIV/0!</v>
      </c>
      <c r="AJ100" s="801" t="e">
        <f>AJ98/AJ94</f>
        <v>#DIV/0!</v>
      </c>
    </row>
    <row r="101" spans="1:36" ht="15.75" customHeight="1">
      <c r="A101" s="908" t="s">
        <v>279</v>
      </c>
      <c r="B101" s="908"/>
      <c r="C101" s="908"/>
      <c r="D101" s="908"/>
      <c r="E101" s="908"/>
      <c r="F101" s="908"/>
      <c r="G101" s="908"/>
      <c r="H101" s="908"/>
      <c r="I101" s="908"/>
      <c r="J101" s="908"/>
      <c r="K101" s="908"/>
      <c r="L101" s="908"/>
      <c r="M101" s="908"/>
      <c r="N101" s="908"/>
      <c r="O101" s="908"/>
      <c r="P101" s="419"/>
      <c r="Q101" s="442" t="s">
        <v>24</v>
      </c>
      <c r="R101" s="415"/>
      <c r="S101" s="415"/>
      <c r="T101" s="415"/>
      <c r="U101" s="415"/>
      <c r="V101" s="415"/>
      <c r="W101" s="415"/>
      <c r="X101" s="415"/>
      <c r="Y101" s="439"/>
      <c r="Z101" s="440"/>
      <c r="AA101" s="444"/>
      <c r="AB101" s="817"/>
      <c r="AC101" s="818"/>
      <c r="AD101" s="818"/>
      <c r="AE101" s="818"/>
      <c r="AF101" s="818"/>
      <c r="AG101" s="818"/>
      <c r="AH101" s="802"/>
      <c r="AI101" s="816"/>
      <c r="AJ101" s="801"/>
    </row>
    <row r="102" spans="1:36" ht="16.5" customHeight="1">
      <c r="A102" s="908"/>
      <c r="B102" s="908"/>
      <c r="C102" s="908"/>
      <c r="D102" s="908"/>
      <c r="E102" s="908"/>
      <c r="F102" s="908"/>
      <c r="G102" s="908"/>
      <c r="H102" s="908"/>
      <c r="I102" s="908"/>
      <c r="J102" s="908"/>
      <c r="K102" s="908"/>
      <c r="L102" s="908"/>
      <c r="M102" s="908"/>
      <c r="N102" s="908"/>
      <c r="O102" s="908"/>
      <c r="P102" s="419"/>
      <c r="Q102" s="442" t="s">
        <v>25</v>
      </c>
      <c r="R102" s="415"/>
      <c r="S102" s="415"/>
      <c r="T102" s="415"/>
      <c r="U102" s="415"/>
      <c r="V102" s="415"/>
      <c r="W102" s="415"/>
      <c r="X102" s="415"/>
      <c r="Y102" s="439"/>
      <c r="Z102" s="440"/>
      <c r="AA102" s="415"/>
      <c r="AB102" s="817" t="s">
        <v>278</v>
      </c>
      <c r="AC102" s="818"/>
      <c r="AD102" s="818"/>
      <c r="AE102" s="818"/>
      <c r="AF102" s="818"/>
      <c r="AG102" s="818"/>
      <c r="AH102" s="819"/>
      <c r="AI102" s="819"/>
      <c r="AJ102" s="821">
        <f>AH102+AI102</f>
        <v>0</v>
      </c>
    </row>
    <row r="103" spans="1:36" ht="14.25" customHeight="1">
      <c r="A103" s="441" t="s">
        <v>277</v>
      </c>
      <c r="B103" s="445"/>
      <c r="C103" s="445"/>
      <c r="D103" s="446"/>
      <c r="E103" s="446"/>
      <c r="F103" s="446"/>
      <c r="G103" s="446"/>
      <c r="H103" s="446"/>
      <c r="I103" s="446"/>
      <c r="J103" s="446"/>
      <c r="K103" s="446"/>
      <c r="L103" s="446"/>
      <c r="M103" s="446"/>
      <c r="N103" s="446"/>
      <c r="O103" s="436"/>
      <c r="P103" s="419"/>
      <c r="Q103" s="442" t="s">
        <v>26</v>
      </c>
      <c r="R103" s="415"/>
      <c r="S103" s="415"/>
      <c r="T103" s="415"/>
      <c r="U103" s="415"/>
      <c r="V103" s="415"/>
      <c r="W103" s="415"/>
      <c r="X103" s="415"/>
      <c r="Y103" s="439"/>
      <c r="Z103" s="440"/>
      <c r="AA103" s="415"/>
      <c r="AB103" s="817"/>
      <c r="AC103" s="818"/>
      <c r="AD103" s="818"/>
      <c r="AE103" s="818"/>
      <c r="AF103" s="818"/>
      <c r="AG103" s="818"/>
      <c r="AH103" s="820"/>
      <c r="AI103" s="820"/>
      <c r="AJ103" s="822"/>
    </row>
    <row r="104" spans="1:36" ht="15.75" customHeight="1">
      <c r="A104" s="447" t="s">
        <v>223</v>
      </c>
      <c r="B104" s="908" t="s">
        <v>276</v>
      </c>
      <c r="C104" s="908"/>
      <c r="D104" s="908"/>
      <c r="E104" s="908"/>
      <c r="F104" s="908"/>
      <c r="G104" s="908"/>
      <c r="H104" s="908"/>
      <c r="I104" s="908"/>
      <c r="J104" s="908"/>
      <c r="K104" s="908"/>
      <c r="L104" s="908"/>
      <c r="M104" s="908"/>
      <c r="N104" s="908"/>
      <c r="O104" s="418"/>
      <c r="P104" s="419"/>
      <c r="Q104" s="442" t="s">
        <v>27</v>
      </c>
      <c r="R104" s="415"/>
      <c r="S104" s="415"/>
      <c r="T104" s="415"/>
      <c r="U104" s="415"/>
      <c r="V104" s="415"/>
      <c r="W104" s="415"/>
      <c r="X104" s="415"/>
      <c r="Y104" s="438"/>
      <c r="Z104" s="440"/>
      <c r="AA104" s="415"/>
      <c r="AB104" s="796" t="s">
        <v>297</v>
      </c>
      <c r="AC104" s="797"/>
      <c r="AD104" s="797"/>
      <c r="AE104" s="797"/>
      <c r="AF104" s="797"/>
      <c r="AG104" s="797"/>
      <c r="AH104" s="798">
        <f>+AG49</f>
        <v>0</v>
      </c>
      <c r="AI104" s="798">
        <f>+AG85</f>
        <v>0</v>
      </c>
      <c r="AJ104" s="815">
        <f>AH104+AI104</f>
        <v>0</v>
      </c>
    </row>
    <row r="105" spans="2:36" ht="15.75" customHeight="1">
      <c r="B105" s="415"/>
      <c r="C105" s="417"/>
      <c r="D105" s="417"/>
      <c r="E105" s="417"/>
      <c r="F105" s="417"/>
      <c r="G105" s="417"/>
      <c r="H105" s="448"/>
      <c r="I105" s="448"/>
      <c r="J105" s="448"/>
      <c r="K105" s="448"/>
      <c r="L105" s="415"/>
      <c r="M105" s="415"/>
      <c r="N105" s="415"/>
      <c r="O105" s="415"/>
      <c r="P105" s="419"/>
      <c r="Q105" s="442" t="s">
        <v>189</v>
      </c>
      <c r="R105" s="415"/>
      <c r="S105" s="415"/>
      <c r="T105" s="415"/>
      <c r="U105" s="415"/>
      <c r="V105" s="415"/>
      <c r="W105" s="415"/>
      <c r="X105" s="415"/>
      <c r="Y105" s="439"/>
      <c r="Z105" s="440"/>
      <c r="AA105" s="415"/>
      <c r="AB105" s="796"/>
      <c r="AC105" s="797"/>
      <c r="AD105" s="797"/>
      <c r="AE105" s="797"/>
      <c r="AF105" s="797"/>
      <c r="AG105" s="797"/>
      <c r="AH105" s="798"/>
      <c r="AI105" s="798"/>
      <c r="AJ105" s="815"/>
    </row>
    <row r="106" spans="2:36" ht="14.25" customHeight="1">
      <c r="B106" s="417"/>
      <c r="C106" s="417"/>
      <c r="D106" s="417"/>
      <c r="E106" s="417"/>
      <c r="F106" s="417"/>
      <c r="G106" s="417"/>
      <c r="H106" s="415"/>
      <c r="I106" s="415"/>
      <c r="J106" s="415"/>
      <c r="K106" s="415"/>
      <c r="L106" s="415"/>
      <c r="M106" s="415"/>
      <c r="N106" s="415"/>
      <c r="O106" s="415"/>
      <c r="P106" s="419"/>
      <c r="Q106" s="442" t="s">
        <v>28</v>
      </c>
      <c r="R106" s="415"/>
      <c r="S106" s="415"/>
      <c r="T106" s="415"/>
      <c r="U106" s="415"/>
      <c r="V106" s="415"/>
      <c r="W106" s="415"/>
      <c r="X106" s="415"/>
      <c r="Y106" s="438"/>
      <c r="Z106" s="440"/>
      <c r="AA106" s="415"/>
      <c r="AB106" s="796" t="s">
        <v>295</v>
      </c>
      <c r="AC106" s="797"/>
      <c r="AD106" s="797"/>
      <c r="AE106" s="797"/>
      <c r="AF106" s="797"/>
      <c r="AG106" s="797"/>
      <c r="AH106" s="792">
        <f>+AF49</f>
        <v>0</v>
      </c>
      <c r="AI106" s="792">
        <f>+AF85</f>
        <v>0</v>
      </c>
      <c r="AJ106" s="794">
        <f>AH106+AI106</f>
        <v>0</v>
      </c>
    </row>
    <row r="107" spans="2:36" ht="15" customHeight="1">
      <c r="B107" s="834"/>
      <c r="C107" s="834"/>
      <c r="D107" s="834"/>
      <c r="E107" s="834"/>
      <c r="F107" s="834"/>
      <c r="G107" s="834"/>
      <c r="H107" s="415"/>
      <c r="I107" s="415"/>
      <c r="J107" s="415"/>
      <c r="K107" s="415"/>
      <c r="L107" s="415"/>
      <c r="M107" s="415"/>
      <c r="N107" s="415"/>
      <c r="O107" s="415"/>
      <c r="P107" s="419"/>
      <c r="Q107" s="437" t="s">
        <v>29</v>
      </c>
      <c r="R107" s="415"/>
      <c r="S107" s="415"/>
      <c r="T107" s="415"/>
      <c r="U107" s="415"/>
      <c r="V107" s="415"/>
      <c r="W107" s="415"/>
      <c r="X107" s="415"/>
      <c r="Y107" s="415"/>
      <c r="Z107" s="440"/>
      <c r="AA107" s="449"/>
      <c r="AB107" s="796"/>
      <c r="AC107" s="797"/>
      <c r="AD107" s="797"/>
      <c r="AE107" s="797"/>
      <c r="AF107" s="797"/>
      <c r="AG107" s="797"/>
      <c r="AH107" s="792"/>
      <c r="AI107" s="792"/>
      <c r="AJ107" s="794"/>
    </row>
    <row r="108" spans="2:36" ht="15.75" customHeight="1">
      <c r="B108" s="834"/>
      <c r="C108" s="834"/>
      <c r="D108" s="834"/>
      <c r="E108" s="834"/>
      <c r="F108" s="834"/>
      <c r="G108" s="834"/>
      <c r="H108" s="415"/>
      <c r="I108" s="415"/>
      <c r="J108" s="415"/>
      <c r="Q108" s="442" t="s">
        <v>30</v>
      </c>
      <c r="R108" s="415"/>
      <c r="S108" s="415"/>
      <c r="T108" s="415"/>
      <c r="U108" s="415"/>
      <c r="V108" s="415"/>
      <c r="W108" s="439"/>
      <c r="X108" s="439"/>
      <c r="Y108" s="439"/>
      <c r="Z108" s="440"/>
      <c r="AA108" s="415"/>
      <c r="AB108" s="796" t="s">
        <v>296</v>
      </c>
      <c r="AC108" s="797"/>
      <c r="AD108" s="797"/>
      <c r="AE108" s="797"/>
      <c r="AF108" s="797"/>
      <c r="AG108" s="797"/>
      <c r="AH108" s="792">
        <f>+AE49</f>
        <v>0</v>
      </c>
      <c r="AI108" s="792">
        <f>+AE85</f>
        <v>0</v>
      </c>
      <c r="AJ108" s="794">
        <f>AH108+AI108</f>
        <v>0</v>
      </c>
    </row>
    <row r="109" spans="2:36" ht="14.25" customHeight="1" thickBot="1">
      <c r="B109" s="438"/>
      <c r="C109" s="438"/>
      <c r="D109" s="415"/>
      <c r="E109" s="415"/>
      <c r="F109" s="415"/>
      <c r="G109" s="415"/>
      <c r="H109" s="415"/>
      <c r="I109" s="415"/>
      <c r="J109" s="415"/>
      <c r="Q109" s="442" t="s">
        <v>31</v>
      </c>
      <c r="R109" s="415"/>
      <c r="S109" s="415"/>
      <c r="T109" s="415"/>
      <c r="U109" s="415"/>
      <c r="V109" s="415"/>
      <c r="W109" s="415"/>
      <c r="X109" s="415"/>
      <c r="Y109" s="415"/>
      <c r="Z109" s="440"/>
      <c r="AA109" s="415"/>
      <c r="AB109" s="803"/>
      <c r="AC109" s="804"/>
      <c r="AD109" s="804"/>
      <c r="AE109" s="804"/>
      <c r="AF109" s="804"/>
      <c r="AG109" s="804"/>
      <c r="AH109" s="793"/>
      <c r="AI109" s="793"/>
      <c r="AJ109" s="795"/>
    </row>
    <row r="110" spans="2:36" ht="16.5">
      <c r="B110" s="438"/>
      <c r="C110" s="438"/>
      <c r="D110" s="438"/>
      <c r="E110" s="438"/>
      <c r="F110" s="438"/>
      <c r="G110" s="438"/>
      <c r="H110" s="415"/>
      <c r="I110" s="415"/>
      <c r="J110" s="415"/>
      <c r="Q110" s="442" t="s">
        <v>32</v>
      </c>
      <c r="R110" s="415"/>
      <c r="S110" s="415"/>
      <c r="T110" s="415"/>
      <c r="U110" s="415"/>
      <c r="V110" s="415"/>
      <c r="W110" s="415"/>
      <c r="X110" s="415"/>
      <c r="Y110" s="415"/>
      <c r="Z110" s="440"/>
      <c r="AA110" s="415"/>
      <c r="AB110" s="163" t="s">
        <v>13</v>
      </c>
      <c r="AI110" s="415"/>
      <c r="AJ110" s="450"/>
    </row>
    <row r="111" spans="2:27" ht="16.5">
      <c r="B111" s="451"/>
      <c r="C111" s="451"/>
      <c r="D111" s="438"/>
      <c r="E111" s="438"/>
      <c r="F111" s="438"/>
      <c r="G111" s="438"/>
      <c r="H111" s="415"/>
      <c r="I111" s="415"/>
      <c r="J111" s="415"/>
      <c r="Q111" s="437" t="s">
        <v>33</v>
      </c>
      <c r="R111" s="415"/>
      <c r="S111" s="415"/>
      <c r="T111" s="415"/>
      <c r="U111" s="415"/>
      <c r="V111" s="415"/>
      <c r="W111" s="415"/>
      <c r="X111" s="415"/>
      <c r="Y111" s="415"/>
      <c r="Z111" s="440"/>
      <c r="AA111" s="415"/>
    </row>
    <row r="112" spans="2:35" ht="16.5" customHeight="1">
      <c r="B112" s="451"/>
      <c r="C112" s="451"/>
      <c r="D112" s="415"/>
      <c r="E112" s="415"/>
      <c r="F112" s="415"/>
      <c r="G112" s="415"/>
      <c r="H112" s="415"/>
      <c r="I112" s="415"/>
      <c r="J112" s="415"/>
      <c r="Q112" s="442" t="s">
        <v>34</v>
      </c>
      <c r="R112" s="415"/>
      <c r="S112" s="415"/>
      <c r="T112" s="415"/>
      <c r="U112" s="415"/>
      <c r="V112" s="415"/>
      <c r="W112" s="415"/>
      <c r="X112" s="415"/>
      <c r="Y112" s="415"/>
      <c r="Z112" s="440"/>
      <c r="AA112" s="415"/>
      <c r="AD112" s="904"/>
      <c r="AE112" s="904"/>
      <c r="AF112" s="904"/>
      <c r="AG112" s="904"/>
      <c r="AH112" s="904"/>
      <c r="AI112" s="904"/>
    </row>
    <row r="113" spans="2:35" ht="17.25" customHeight="1">
      <c r="B113" s="451"/>
      <c r="C113" s="451"/>
      <c r="D113" s="415"/>
      <c r="E113" s="415"/>
      <c r="F113" s="415"/>
      <c r="G113" s="415"/>
      <c r="H113" s="415"/>
      <c r="I113" s="415"/>
      <c r="J113" s="415"/>
      <c r="Q113" s="442" t="s">
        <v>275</v>
      </c>
      <c r="R113" s="444"/>
      <c r="S113" s="444"/>
      <c r="T113" s="444"/>
      <c r="U113" s="444"/>
      <c r="V113" s="444"/>
      <c r="W113" s="415"/>
      <c r="X113" s="415"/>
      <c r="Y113" s="415"/>
      <c r="Z113" s="440"/>
      <c r="AA113" s="415"/>
      <c r="AD113" s="893" t="s">
        <v>273</v>
      </c>
      <c r="AE113" s="893"/>
      <c r="AF113" s="893"/>
      <c r="AG113" s="893"/>
      <c r="AH113" s="893"/>
      <c r="AI113" s="893"/>
    </row>
    <row r="114" spans="2:27" ht="16.5">
      <c r="B114" s="451"/>
      <c r="C114" s="451"/>
      <c r="D114" s="415"/>
      <c r="E114" s="415"/>
      <c r="F114" s="415"/>
      <c r="G114" s="415"/>
      <c r="H114" s="415"/>
      <c r="I114" s="415"/>
      <c r="J114" s="415"/>
      <c r="Q114" s="442" t="s">
        <v>35</v>
      </c>
      <c r="R114" s="444"/>
      <c r="S114" s="444"/>
      <c r="T114" s="444"/>
      <c r="U114" s="444"/>
      <c r="V114" s="444"/>
      <c r="W114" s="444"/>
      <c r="X114" s="444"/>
      <c r="Y114" s="444"/>
      <c r="Z114" s="452"/>
      <c r="AA114" s="415"/>
    </row>
    <row r="115" spans="2:34" ht="14.25" customHeight="1">
      <c r="B115" s="438"/>
      <c r="C115" s="438"/>
      <c r="D115" s="415"/>
      <c r="E115" s="415"/>
      <c r="F115" s="415"/>
      <c r="G115" s="415"/>
      <c r="Q115" s="437" t="s">
        <v>36</v>
      </c>
      <c r="R115" s="415"/>
      <c r="S115" s="415"/>
      <c r="T115" s="415"/>
      <c r="U115" s="415"/>
      <c r="V115" s="415"/>
      <c r="W115" s="444"/>
      <c r="X115" s="444"/>
      <c r="Y115" s="444"/>
      <c r="Z115" s="452"/>
      <c r="AA115" s="415"/>
      <c r="AB115" s="163" t="s">
        <v>14</v>
      </c>
      <c r="AD115" s="453"/>
      <c r="AE115" s="450"/>
      <c r="AF115" s="453"/>
      <c r="AG115" s="453"/>
      <c r="AH115" s="453"/>
    </row>
    <row r="116" spans="2:34" ht="14.25" customHeight="1">
      <c r="B116" s="454"/>
      <c r="C116" s="451"/>
      <c r="D116" s="415"/>
      <c r="E116" s="415"/>
      <c r="F116" s="415"/>
      <c r="G116" s="415"/>
      <c r="Q116" s="442" t="s">
        <v>37</v>
      </c>
      <c r="R116" s="415"/>
      <c r="S116" s="415"/>
      <c r="T116" s="415"/>
      <c r="U116" s="415"/>
      <c r="V116" s="415"/>
      <c r="W116" s="415"/>
      <c r="X116" s="415"/>
      <c r="Y116" s="415"/>
      <c r="Z116" s="455"/>
      <c r="AA116" s="415"/>
      <c r="AD116" s="453"/>
      <c r="AE116" s="450"/>
      <c r="AF116" s="453"/>
      <c r="AG116" s="453"/>
      <c r="AH116" s="453"/>
    </row>
    <row r="117" spans="2:35" ht="18.75" customHeight="1">
      <c r="B117" s="456" t="s">
        <v>305</v>
      </c>
      <c r="C117" s="197"/>
      <c r="D117" s="457" t="s">
        <v>303</v>
      </c>
      <c r="E117" s="900"/>
      <c r="F117" s="901"/>
      <c r="G117" s="902"/>
      <c r="H117" s="458" t="s">
        <v>304</v>
      </c>
      <c r="I117" s="459"/>
      <c r="Q117" s="437" t="s">
        <v>274</v>
      </c>
      <c r="R117" s="415"/>
      <c r="S117" s="415"/>
      <c r="T117" s="415"/>
      <c r="U117" s="415"/>
      <c r="V117" s="415"/>
      <c r="W117" s="415"/>
      <c r="X117" s="415"/>
      <c r="Y117" s="415"/>
      <c r="Z117" s="455"/>
      <c r="AA117" s="415"/>
      <c r="AD117" s="903"/>
      <c r="AE117" s="903"/>
      <c r="AF117" s="903"/>
      <c r="AG117" s="903"/>
      <c r="AH117" s="903"/>
      <c r="AI117" s="903"/>
    </row>
    <row r="118" spans="17:35" ht="19.5" customHeight="1">
      <c r="Q118" s="460"/>
      <c r="R118" s="461"/>
      <c r="S118" s="461"/>
      <c r="T118" s="461"/>
      <c r="U118" s="461"/>
      <c r="V118" s="461"/>
      <c r="W118" s="461"/>
      <c r="X118" s="461"/>
      <c r="Y118" s="461"/>
      <c r="Z118" s="462"/>
      <c r="AA118" s="415"/>
      <c r="AC118" s="415"/>
      <c r="AD118" s="874" t="s">
        <v>154</v>
      </c>
      <c r="AE118" s="874"/>
      <c r="AF118" s="874"/>
      <c r="AG118" s="874"/>
      <c r="AH118" s="874"/>
      <c r="AI118" s="874"/>
    </row>
    <row r="119" spans="17:26" ht="16.5">
      <c r="Q119" s="415"/>
      <c r="R119" s="415"/>
      <c r="S119" s="415"/>
      <c r="T119" s="415"/>
      <c r="U119" s="415"/>
      <c r="V119" s="415"/>
      <c r="W119" s="415"/>
      <c r="X119" s="415"/>
      <c r="Y119" s="415"/>
      <c r="Z119" s="415"/>
    </row>
  </sheetData>
  <sheetProtection formatCells="0"/>
  <protectedRanges>
    <protectedRange sqref="C6 C8 K6 X6 X8 AC8 D11:AB12 AH90:AI95 AH102:AI103 AD112 AD117 C117 E117 AE14:AJ48 A14:AB48 AE50:AJ84 A50:AB84" name="Range1"/>
  </protectedRanges>
  <mergeCells count="245">
    <mergeCell ref="B82:C82"/>
    <mergeCell ref="AI82:AJ82"/>
    <mergeCell ref="B83:C83"/>
    <mergeCell ref="AI83:AJ83"/>
    <mergeCell ref="B79:C79"/>
    <mergeCell ref="AI79:AJ79"/>
    <mergeCell ref="B80:C80"/>
    <mergeCell ref="AI80:AJ80"/>
    <mergeCell ref="B81:C81"/>
    <mergeCell ref="AI81:AJ81"/>
    <mergeCell ref="AI51:AJ51"/>
    <mergeCell ref="B77:C77"/>
    <mergeCell ref="AI77:AJ77"/>
    <mergeCell ref="B48:C48"/>
    <mergeCell ref="AI48:AJ48"/>
    <mergeCell ref="AI50:AJ50"/>
    <mergeCell ref="AI60:AJ60"/>
    <mergeCell ref="B74:C74"/>
    <mergeCell ref="AI74:AJ74"/>
    <mergeCell ref="B75:C75"/>
    <mergeCell ref="B45:C45"/>
    <mergeCell ref="AI45:AJ45"/>
    <mergeCell ref="AI46:AJ46"/>
    <mergeCell ref="B47:C47"/>
    <mergeCell ref="AI47:AJ47"/>
    <mergeCell ref="B46:C46"/>
    <mergeCell ref="B42:C42"/>
    <mergeCell ref="AI42:AJ42"/>
    <mergeCell ref="B43:C43"/>
    <mergeCell ref="AI43:AJ43"/>
    <mergeCell ref="B41:C41"/>
    <mergeCell ref="B44:C44"/>
    <mergeCell ref="AI44:AJ44"/>
    <mergeCell ref="B39:C39"/>
    <mergeCell ref="AI39:AJ39"/>
    <mergeCell ref="B36:C36"/>
    <mergeCell ref="B40:C40"/>
    <mergeCell ref="AI40:AJ40"/>
    <mergeCell ref="AI41:AJ41"/>
    <mergeCell ref="AI28:AJ28"/>
    <mergeCell ref="AI36:AJ36"/>
    <mergeCell ref="B37:C37"/>
    <mergeCell ref="AI37:AJ37"/>
    <mergeCell ref="B38:C38"/>
    <mergeCell ref="AI38:AJ38"/>
    <mergeCell ref="B33:C33"/>
    <mergeCell ref="AI34:AJ34"/>
    <mergeCell ref="AI35:AJ35"/>
    <mergeCell ref="AI24:AJ24"/>
    <mergeCell ref="B25:C25"/>
    <mergeCell ref="AI25:AJ25"/>
    <mergeCell ref="B26:C26"/>
    <mergeCell ref="AI26:AJ26"/>
    <mergeCell ref="B27:C27"/>
    <mergeCell ref="AI27:AJ27"/>
    <mergeCell ref="D97:M97"/>
    <mergeCell ref="AB94:AG95"/>
    <mergeCell ref="AI29:AJ29"/>
    <mergeCell ref="B30:C30"/>
    <mergeCell ref="AI30:AJ30"/>
    <mergeCell ref="B31:C31"/>
    <mergeCell ref="AI31:AJ31"/>
    <mergeCell ref="B32:C32"/>
    <mergeCell ref="AI32:AJ32"/>
    <mergeCell ref="AI33:AJ33"/>
    <mergeCell ref="AD117:AI117"/>
    <mergeCell ref="AD112:AI112"/>
    <mergeCell ref="AI90:AI91"/>
    <mergeCell ref="AJ90:AJ91"/>
    <mergeCell ref="AH90:AH91"/>
    <mergeCell ref="B104:N104"/>
    <mergeCell ref="A99:N100"/>
    <mergeCell ref="A96:A97"/>
    <mergeCell ref="A101:O102"/>
    <mergeCell ref="AB98:AG99"/>
    <mergeCell ref="B78:C78"/>
    <mergeCell ref="B50:C50"/>
    <mergeCell ref="A49:C49"/>
    <mergeCell ref="B63:C63"/>
    <mergeCell ref="P4:T4"/>
    <mergeCell ref="E117:G117"/>
    <mergeCell ref="B96:C97"/>
    <mergeCell ref="A98:L98"/>
    <mergeCell ref="A94:A95"/>
    <mergeCell ref="N96:O97"/>
    <mergeCell ref="B58:C58"/>
    <mergeCell ref="B76:C76"/>
    <mergeCell ref="B65:C65"/>
    <mergeCell ref="B73:C73"/>
    <mergeCell ref="B72:C72"/>
    <mergeCell ref="B59:C59"/>
    <mergeCell ref="AH94:AH95"/>
    <mergeCell ref="B20:C20"/>
    <mergeCell ref="B21:C21"/>
    <mergeCell ref="AD113:AI113"/>
    <mergeCell ref="B56:C56"/>
    <mergeCell ref="B22:C22"/>
    <mergeCell ref="B23:C23"/>
    <mergeCell ref="B71:C71"/>
    <mergeCell ref="A86:C86"/>
    <mergeCell ref="B53:C53"/>
    <mergeCell ref="B18:C18"/>
    <mergeCell ref="B19:C19"/>
    <mergeCell ref="Z8:AB8"/>
    <mergeCell ref="T8:W8"/>
    <mergeCell ref="B29:C29"/>
    <mergeCell ref="B24:C24"/>
    <mergeCell ref="B28:C28"/>
    <mergeCell ref="B14:C14"/>
    <mergeCell ref="B15:C15"/>
    <mergeCell ref="B17:C17"/>
    <mergeCell ref="AH88:AJ88"/>
    <mergeCell ref="AD118:AI118"/>
    <mergeCell ref="C8:O8"/>
    <mergeCell ref="Q91:Z92"/>
    <mergeCell ref="AC85:AD85"/>
    <mergeCell ref="AC86:AD86"/>
    <mergeCell ref="AE10:AJ11"/>
    <mergeCell ref="AI94:AI95"/>
    <mergeCell ref="AJ94:AJ95"/>
    <mergeCell ref="B34:C34"/>
    <mergeCell ref="B51:C51"/>
    <mergeCell ref="B52:C52"/>
    <mergeCell ref="B62:C62"/>
    <mergeCell ref="B70:C70"/>
    <mergeCell ref="B54:C54"/>
    <mergeCell ref="B55:C55"/>
    <mergeCell ref="B60:C60"/>
    <mergeCell ref="B61:C61"/>
    <mergeCell ref="B64:C64"/>
    <mergeCell ref="B57:C57"/>
    <mergeCell ref="A2:AJ2"/>
    <mergeCell ref="D10:AB10"/>
    <mergeCell ref="A3:AJ3"/>
    <mergeCell ref="C6:E6"/>
    <mergeCell ref="A92:A93"/>
    <mergeCell ref="B35:C35"/>
    <mergeCell ref="B67:C67"/>
    <mergeCell ref="B66:C66"/>
    <mergeCell ref="B69:C69"/>
    <mergeCell ref="AC49:AD49"/>
    <mergeCell ref="AB89:AD89"/>
    <mergeCell ref="AG88:AG89"/>
    <mergeCell ref="D94:M94"/>
    <mergeCell ref="N92:O93"/>
    <mergeCell ref="AB90:AG91"/>
    <mergeCell ref="Q89:Z90"/>
    <mergeCell ref="AB92:AG93"/>
    <mergeCell ref="AE88:AF89"/>
    <mergeCell ref="B107:G108"/>
    <mergeCell ref="D93:M93"/>
    <mergeCell ref="D87:H87"/>
    <mergeCell ref="B94:B95"/>
    <mergeCell ref="B92:B93"/>
    <mergeCell ref="A89:N89"/>
    <mergeCell ref="A90:N90"/>
    <mergeCell ref="A87:B87"/>
    <mergeCell ref="D92:M92"/>
    <mergeCell ref="D96:M96"/>
    <mergeCell ref="AI65:AJ65"/>
    <mergeCell ref="AI66:AJ66"/>
    <mergeCell ref="AI67:AJ67"/>
    <mergeCell ref="AI62:AJ62"/>
    <mergeCell ref="AI59:AJ59"/>
    <mergeCell ref="D95:M95"/>
    <mergeCell ref="A91:N91"/>
    <mergeCell ref="B68:C68"/>
    <mergeCell ref="B84:C84"/>
    <mergeCell ref="A85:C85"/>
    <mergeCell ref="AI84:AJ84"/>
    <mergeCell ref="AI71:AJ71"/>
    <mergeCell ref="AI72:AJ72"/>
    <mergeCell ref="AI73:AJ73"/>
    <mergeCell ref="AI68:AJ68"/>
    <mergeCell ref="AI69:AJ69"/>
    <mergeCell ref="AI70:AJ70"/>
    <mergeCell ref="AI76:AJ76"/>
    <mergeCell ref="AI78:AJ78"/>
    <mergeCell ref="AI75:AJ75"/>
    <mergeCell ref="AI52:AJ52"/>
    <mergeCell ref="AI53:AJ53"/>
    <mergeCell ref="AI54:AJ54"/>
    <mergeCell ref="AI63:AJ63"/>
    <mergeCell ref="AI64:AJ64"/>
    <mergeCell ref="AI57:AJ57"/>
    <mergeCell ref="AI58:AJ58"/>
    <mergeCell ref="AI61:AJ61"/>
    <mergeCell ref="AI55:AJ55"/>
    <mergeCell ref="AI56:AJ56"/>
    <mergeCell ref="AH96:AH97"/>
    <mergeCell ref="AH106:AH107"/>
    <mergeCell ref="AJ104:AJ105"/>
    <mergeCell ref="AI100:AI101"/>
    <mergeCell ref="AB102:AG103"/>
    <mergeCell ref="AB100:AG101"/>
    <mergeCell ref="AH102:AH103"/>
    <mergeCell ref="AI102:AI103"/>
    <mergeCell ref="AJ102:AJ103"/>
    <mergeCell ref="AH98:AH99"/>
    <mergeCell ref="AH108:AH109"/>
    <mergeCell ref="AJ96:AJ97"/>
    <mergeCell ref="AJ106:AJ107"/>
    <mergeCell ref="AI106:AI107"/>
    <mergeCell ref="AI104:AI105"/>
    <mergeCell ref="AB96:AG97"/>
    <mergeCell ref="AH104:AH105"/>
    <mergeCell ref="AI98:AI99"/>
    <mergeCell ref="AJ98:AJ99"/>
    <mergeCell ref="AI96:AI97"/>
    <mergeCell ref="AI108:AI109"/>
    <mergeCell ref="AJ108:AJ109"/>
    <mergeCell ref="AB104:AG105"/>
    <mergeCell ref="AH92:AH93"/>
    <mergeCell ref="AI92:AI93"/>
    <mergeCell ref="AJ92:AJ93"/>
    <mergeCell ref="AB106:AG107"/>
    <mergeCell ref="AJ100:AJ101"/>
    <mergeCell ref="AH100:AH101"/>
    <mergeCell ref="AB108:AG109"/>
    <mergeCell ref="D4:E4"/>
    <mergeCell ref="AI14:AJ14"/>
    <mergeCell ref="AI15:AJ15"/>
    <mergeCell ref="AI16:AJ16"/>
    <mergeCell ref="K6:O6"/>
    <mergeCell ref="B16:C16"/>
    <mergeCell ref="A10:C13"/>
    <mergeCell ref="Q6:W6"/>
    <mergeCell ref="X8:Y8"/>
    <mergeCell ref="AI21:AJ21"/>
    <mergeCell ref="AI22:AJ22"/>
    <mergeCell ref="AI23:AJ23"/>
    <mergeCell ref="AI17:AJ17"/>
    <mergeCell ref="AI18:AJ18"/>
    <mergeCell ref="AI19:AJ19"/>
    <mergeCell ref="AI20:AJ20"/>
    <mergeCell ref="AL8:AO11"/>
    <mergeCell ref="AL4:AO6"/>
    <mergeCell ref="AC11:AD12"/>
    <mergeCell ref="AH12:AH13"/>
    <mergeCell ref="AI12:AJ13"/>
    <mergeCell ref="AE4:AJ6"/>
    <mergeCell ref="AE12:AG12"/>
    <mergeCell ref="X6:AC6"/>
    <mergeCell ref="AC8:AH8"/>
    <mergeCell ref="AC10:AD10"/>
  </mergeCells>
  <printOptions/>
  <pageMargins left="0.17" right="0.16" top="0.49" bottom="0.19" header="0.17" footer="0.16"/>
  <pageSetup orientation="landscape" paperSize="9" scale="57" r:id="rId2"/>
  <rowBreaks count="2" manualBreakCount="2">
    <brk id="38" max="35" man="1"/>
    <brk id="74" max="35"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1:AC95"/>
  <sheetViews>
    <sheetView showGridLines="0" view="pageBreakPreview" zoomScaleNormal="50" zoomScaleSheetLayoutView="100" zoomScalePageLayoutView="0" workbookViewId="0" topLeftCell="A1">
      <selection activeCell="E16" sqref="E16"/>
    </sheetView>
  </sheetViews>
  <sheetFormatPr defaultColWidth="9.140625" defaultRowHeight="15"/>
  <cols>
    <col min="1" max="1" width="6.140625" style="464" customWidth="1"/>
    <col min="2" max="2" width="66.00390625" style="464" customWidth="1"/>
    <col min="3" max="3" width="8.28125" style="464" customWidth="1"/>
    <col min="4" max="4" width="8.57421875" style="470" customWidth="1"/>
    <col min="5" max="5" width="9.00390625" style="470" customWidth="1"/>
    <col min="6" max="19" width="8.57421875" style="470" customWidth="1"/>
    <col min="20" max="20" width="40.57421875" style="470" customWidth="1"/>
    <col min="21" max="21" width="2.8515625" style="464" customWidth="1"/>
    <col min="22" max="16384" width="9.140625" style="464" customWidth="1"/>
  </cols>
  <sheetData>
    <row r="1" spans="1:21" ht="14.25">
      <c r="A1" s="463"/>
      <c r="B1" s="463"/>
      <c r="C1" s="463"/>
      <c r="D1" s="463"/>
      <c r="E1" s="463"/>
      <c r="F1" s="463"/>
      <c r="G1" s="463"/>
      <c r="H1" s="463"/>
      <c r="I1" s="463"/>
      <c r="J1" s="463"/>
      <c r="K1" s="463"/>
      <c r="L1" s="463"/>
      <c r="M1" s="463"/>
      <c r="N1" s="463"/>
      <c r="O1" s="463"/>
      <c r="P1" s="463"/>
      <c r="Q1" s="463"/>
      <c r="R1" s="463"/>
      <c r="S1" s="463"/>
      <c r="T1" s="463"/>
      <c r="U1" s="463"/>
    </row>
    <row r="2" spans="1:20" ht="22.5">
      <c r="A2" s="946" t="s">
        <v>193</v>
      </c>
      <c r="B2" s="946"/>
      <c r="C2" s="946"/>
      <c r="D2" s="946"/>
      <c r="E2" s="946"/>
      <c r="F2" s="946"/>
      <c r="G2" s="946"/>
      <c r="H2" s="946"/>
      <c r="I2" s="946"/>
      <c r="J2" s="946"/>
      <c r="K2" s="946"/>
      <c r="L2" s="946"/>
      <c r="M2" s="946"/>
      <c r="N2" s="946"/>
      <c r="O2" s="946"/>
      <c r="P2" s="946"/>
      <c r="Q2" s="946"/>
      <c r="R2" s="946"/>
      <c r="S2" s="946"/>
      <c r="T2" s="946"/>
    </row>
    <row r="3" spans="1:29" ht="26.25" customHeight="1">
      <c r="A3" s="945" t="s">
        <v>184</v>
      </c>
      <c r="B3" s="945"/>
      <c r="C3" s="945"/>
      <c r="D3" s="945"/>
      <c r="E3" s="945"/>
      <c r="F3" s="945"/>
      <c r="G3" s="945"/>
      <c r="H3" s="945"/>
      <c r="I3" s="945"/>
      <c r="J3" s="945"/>
      <c r="K3" s="945"/>
      <c r="L3" s="945"/>
      <c r="M3" s="945"/>
      <c r="N3" s="945"/>
      <c r="O3" s="945"/>
      <c r="P3" s="945"/>
      <c r="Q3" s="945"/>
      <c r="R3" s="945"/>
      <c r="S3" s="945"/>
      <c r="T3" s="945"/>
      <c r="U3" s="465"/>
      <c r="V3" s="465"/>
      <c r="W3" s="465"/>
      <c r="X3" s="465"/>
      <c r="Y3" s="465"/>
      <c r="Z3" s="465"/>
      <c r="AA3" s="465"/>
      <c r="AB3" s="465"/>
      <c r="AC3" s="465"/>
    </row>
    <row r="4" spans="2:29" ht="26.25" customHeight="1">
      <c r="B4" s="358" t="s">
        <v>205</v>
      </c>
      <c r="C4" s="466" t="s">
        <v>307</v>
      </c>
      <c r="D4" s="467"/>
      <c r="E4" s="467"/>
      <c r="F4" s="468"/>
      <c r="G4" s="469"/>
      <c r="H4" s="468"/>
      <c r="I4" s="467"/>
      <c r="J4" s="360" t="s">
        <v>206</v>
      </c>
      <c r="K4" s="775" t="s">
        <v>308</v>
      </c>
      <c r="L4" s="899"/>
      <c r="M4" s="899"/>
      <c r="N4" s="899"/>
      <c r="O4" s="776"/>
      <c r="U4" s="465"/>
      <c r="V4" s="465"/>
      <c r="W4" s="465"/>
      <c r="X4" s="465"/>
      <c r="Y4" s="465"/>
      <c r="Z4" s="465"/>
      <c r="AA4" s="465"/>
      <c r="AB4" s="465"/>
      <c r="AC4" s="465"/>
    </row>
    <row r="5" spans="2:29" ht="6.75" customHeight="1">
      <c r="B5" s="358"/>
      <c r="C5" s="471"/>
      <c r="D5" s="467"/>
      <c r="E5" s="467"/>
      <c r="F5" s="468"/>
      <c r="G5" s="469"/>
      <c r="H5" s="468"/>
      <c r="I5" s="467"/>
      <c r="J5" s="467"/>
      <c r="K5" s="467"/>
      <c r="L5" s="467"/>
      <c r="M5" s="467"/>
      <c r="N5" s="472"/>
      <c r="U5" s="465"/>
      <c r="V5" s="465"/>
      <c r="W5" s="465"/>
      <c r="X5" s="465"/>
      <c r="Y5" s="465"/>
      <c r="Z5" s="465"/>
      <c r="AA5" s="465"/>
      <c r="AB5" s="465"/>
      <c r="AC5" s="465"/>
    </row>
    <row r="6" spans="2:29" s="463" customFormat="1" ht="26.25" customHeight="1">
      <c r="B6" s="473" t="s">
        <v>208</v>
      </c>
      <c r="C6" s="940"/>
      <c r="D6" s="941"/>
      <c r="E6" s="474"/>
      <c r="F6" s="474"/>
      <c r="I6" s="475"/>
      <c r="J6" s="473" t="s">
        <v>204</v>
      </c>
      <c r="K6" s="940"/>
      <c r="L6" s="942"/>
      <c r="M6" s="941"/>
      <c r="N6" s="474"/>
      <c r="O6" s="474"/>
      <c r="P6" s="474"/>
      <c r="T6" s="470"/>
      <c r="U6" s="465"/>
      <c r="V6" s="465"/>
      <c r="W6" s="465"/>
      <c r="X6" s="465"/>
      <c r="Y6" s="465"/>
      <c r="Z6" s="465"/>
      <c r="AA6" s="465"/>
      <c r="AB6" s="465"/>
      <c r="AC6" s="465"/>
    </row>
    <row r="7" spans="2:29" s="463" customFormat="1" ht="5.25" customHeight="1">
      <c r="B7" s="473"/>
      <c r="C7" s="476"/>
      <c r="D7" s="299"/>
      <c r="E7" s="299"/>
      <c r="F7" s="299"/>
      <c r="U7" s="465"/>
      <c r="V7" s="465"/>
      <c r="W7" s="465"/>
      <c r="X7" s="465"/>
      <c r="Y7" s="465"/>
      <c r="Z7" s="465"/>
      <c r="AA7" s="465"/>
      <c r="AB7" s="465"/>
      <c r="AC7" s="465"/>
    </row>
    <row r="8" spans="2:29" s="463" customFormat="1" ht="26.25" customHeight="1">
      <c r="B8" s="473" t="s">
        <v>209</v>
      </c>
      <c r="C8" s="940"/>
      <c r="D8" s="942"/>
      <c r="E8" s="942"/>
      <c r="F8" s="942"/>
      <c r="G8" s="941"/>
      <c r="H8" s="474"/>
      <c r="I8" s="943" t="s">
        <v>213</v>
      </c>
      <c r="J8" s="944"/>
      <c r="K8" s="245"/>
      <c r="L8" s="947" t="s">
        <v>214</v>
      </c>
      <c r="M8" s="944"/>
      <c r="N8" s="940"/>
      <c r="O8" s="942"/>
      <c r="P8" s="942"/>
      <c r="Q8" s="941"/>
      <c r="R8" s="477"/>
      <c r="S8" s="477"/>
      <c r="T8" s="474"/>
      <c r="U8" s="465"/>
      <c r="V8" s="465"/>
      <c r="W8" s="465"/>
      <c r="X8" s="465"/>
      <c r="Y8" s="465"/>
      <c r="Z8" s="465"/>
      <c r="AA8" s="465"/>
      <c r="AB8" s="465"/>
      <c r="AC8" s="465"/>
    </row>
    <row r="9" spans="1:17" ht="8.25" customHeight="1" thickBot="1">
      <c r="A9" s="478"/>
      <c r="D9" s="468"/>
      <c r="I9" s="468"/>
      <c r="L9" s="479"/>
      <c r="M9" s="479"/>
      <c r="N9" s="479"/>
      <c r="O9" s="479"/>
      <c r="Q9" s="468"/>
    </row>
    <row r="10" spans="1:20" s="463" customFormat="1" ht="31.5" customHeight="1">
      <c r="A10" s="929" t="s">
        <v>0</v>
      </c>
      <c r="B10" s="932" t="s">
        <v>269</v>
      </c>
      <c r="C10" s="933"/>
      <c r="D10" s="927" t="s">
        <v>215</v>
      </c>
      <c r="E10" s="928"/>
      <c r="F10" s="927" t="s">
        <v>215</v>
      </c>
      <c r="G10" s="928"/>
      <c r="H10" s="927" t="s">
        <v>215</v>
      </c>
      <c r="I10" s="928"/>
      <c r="J10" s="927" t="s">
        <v>215</v>
      </c>
      <c r="K10" s="928"/>
      <c r="L10" s="927" t="s">
        <v>215</v>
      </c>
      <c r="M10" s="928"/>
      <c r="N10" s="927" t="s">
        <v>215</v>
      </c>
      <c r="O10" s="928"/>
      <c r="P10" s="927" t="s">
        <v>215</v>
      </c>
      <c r="Q10" s="928"/>
      <c r="R10" s="927" t="s">
        <v>215</v>
      </c>
      <c r="S10" s="928"/>
      <c r="T10" s="923" t="s">
        <v>256</v>
      </c>
    </row>
    <row r="11" spans="1:20" s="463" customFormat="1" ht="31.5" customHeight="1">
      <c r="A11" s="930"/>
      <c r="B11" s="934"/>
      <c r="C11" s="935"/>
      <c r="D11" s="938"/>
      <c r="E11" s="939"/>
      <c r="F11" s="938"/>
      <c r="G11" s="939"/>
      <c r="H11" s="938"/>
      <c r="I11" s="939"/>
      <c r="J11" s="938"/>
      <c r="K11" s="939"/>
      <c r="L11" s="938"/>
      <c r="M11" s="939"/>
      <c r="N11" s="938"/>
      <c r="O11" s="939"/>
      <c r="P11" s="938"/>
      <c r="Q11" s="939"/>
      <c r="R11" s="938"/>
      <c r="S11" s="939"/>
      <c r="T11" s="924"/>
    </row>
    <row r="12" spans="1:20" s="463" customFormat="1" ht="21.75" customHeight="1">
      <c r="A12" s="930"/>
      <c r="B12" s="934"/>
      <c r="C12" s="935"/>
      <c r="D12" s="926" t="s">
        <v>56</v>
      </c>
      <c r="E12" s="926"/>
      <c r="F12" s="926" t="s">
        <v>56</v>
      </c>
      <c r="G12" s="926"/>
      <c r="H12" s="926" t="s">
        <v>56</v>
      </c>
      <c r="I12" s="926"/>
      <c r="J12" s="926" t="s">
        <v>56</v>
      </c>
      <c r="K12" s="926"/>
      <c r="L12" s="926" t="s">
        <v>56</v>
      </c>
      <c r="M12" s="926"/>
      <c r="N12" s="926" t="s">
        <v>56</v>
      </c>
      <c r="O12" s="926"/>
      <c r="P12" s="926" t="s">
        <v>56</v>
      </c>
      <c r="Q12" s="926"/>
      <c r="R12" s="926" t="s">
        <v>56</v>
      </c>
      <c r="S12" s="926"/>
      <c r="T12" s="924"/>
    </row>
    <row r="13" spans="1:23" s="463" customFormat="1" ht="21.75" customHeight="1" thickBot="1">
      <c r="A13" s="931"/>
      <c r="B13" s="936"/>
      <c r="C13" s="937"/>
      <c r="D13" s="480" t="s">
        <v>57</v>
      </c>
      <c r="E13" s="480" t="s">
        <v>58</v>
      </c>
      <c r="F13" s="480" t="s">
        <v>57</v>
      </c>
      <c r="G13" s="480" t="s">
        <v>58</v>
      </c>
      <c r="H13" s="480" t="s">
        <v>57</v>
      </c>
      <c r="I13" s="480" t="s">
        <v>58</v>
      </c>
      <c r="J13" s="480" t="s">
        <v>57</v>
      </c>
      <c r="K13" s="480" t="s">
        <v>58</v>
      </c>
      <c r="L13" s="480" t="s">
        <v>57</v>
      </c>
      <c r="M13" s="480" t="s">
        <v>58</v>
      </c>
      <c r="N13" s="480" t="s">
        <v>57</v>
      </c>
      <c r="O13" s="480" t="s">
        <v>58</v>
      </c>
      <c r="P13" s="480" t="s">
        <v>57</v>
      </c>
      <c r="Q13" s="480" t="s">
        <v>58</v>
      </c>
      <c r="R13" s="480" t="s">
        <v>57</v>
      </c>
      <c r="S13" s="480" t="s">
        <v>58</v>
      </c>
      <c r="T13" s="925"/>
      <c r="U13" s="481"/>
      <c r="V13" s="481"/>
      <c r="W13" s="481"/>
    </row>
    <row r="14" spans="1:23" s="463" customFormat="1" ht="19.5" customHeight="1">
      <c r="A14" s="174">
        <v>1</v>
      </c>
      <c r="B14" s="948"/>
      <c r="C14" s="949"/>
      <c r="D14" s="637"/>
      <c r="E14" s="637"/>
      <c r="F14" s="637"/>
      <c r="G14" s="637"/>
      <c r="H14" s="637"/>
      <c r="I14" s="637"/>
      <c r="J14" s="637"/>
      <c r="K14" s="637"/>
      <c r="L14" s="637"/>
      <c r="M14" s="637"/>
      <c r="N14" s="637"/>
      <c r="O14" s="637"/>
      <c r="P14" s="637"/>
      <c r="Q14" s="637"/>
      <c r="R14" s="637"/>
      <c r="S14" s="637"/>
      <c r="T14" s="246"/>
      <c r="U14" s="481"/>
      <c r="V14" s="481"/>
      <c r="W14" s="481"/>
    </row>
    <row r="15" spans="1:23" s="463" customFormat="1" ht="19.5" customHeight="1">
      <c r="A15" s="174">
        <v>2</v>
      </c>
      <c r="B15" s="950"/>
      <c r="C15" s="951"/>
      <c r="D15" s="637"/>
      <c r="E15" s="637"/>
      <c r="F15" s="637"/>
      <c r="G15" s="637"/>
      <c r="H15" s="637"/>
      <c r="I15" s="637"/>
      <c r="J15" s="637"/>
      <c r="K15" s="637"/>
      <c r="L15" s="637"/>
      <c r="M15" s="637"/>
      <c r="N15" s="637"/>
      <c r="O15" s="637"/>
      <c r="P15" s="637"/>
      <c r="Q15" s="637"/>
      <c r="R15" s="637"/>
      <c r="S15" s="637"/>
      <c r="T15" s="246"/>
      <c r="U15" s="481"/>
      <c r="V15" s="481"/>
      <c r="W15" s="481"/>
    </row>
    <row r="16" spans="1:23" s="463" customFormat="1" ht="19.5" customHeight="1">
      <c r="A16" s="174">
        <v>3</v>
      </c>
      <c r="B16" s="950"/>
      <c r="C16" s="951"/>
      <c r="D16" s="637"/>
      <c r="E16" s="637"/>
      <c r="F16" s="637"/>
      <c r="G16" s="637"/>
      <c r="H16" s="637"/>
      <c r="I16" s="637"/>
      <c r="J16" s="637"/>
      <c r="K16" s="637"/>
      <c r="L16" s="637"/>
      <c r="M16" s="637"/>
      <c r="N16" s="637"/>
      <c r="O16" s="637"/>
      <c r="P16" s="637"/>
      <c r="Q16" s="637"/>
      <c r="R16" s="637"/>
      <c r="S16" s="637"/>
      <c r="T16" s="246"/>
      <c r="U16" s="481"/>
      <c r="V16" s="481"/>
      <c r="W16" s="481"/>
    </row>
    <row r="17" spans="1:23" s="463" customFormat="1" ht="19.5" customHeight="1">
      <c r="A17" s="174">
        <v>4</v>
      </c>
      <c r="B17" s="950"/>
      <c r="C17" s="951"/>
      <c r="D17" s="637"/>
      <c r="E17" s="637"/>
      <c r="F17" s="637"/>
      <c r="G17" s="637"/>
      <c r="H17" s="637"/>
      <c r="I17" s="637"/>
      <c r="J17" s="637"/>
      <c r="K17" s="637"/>
      <c r="L17" s="637"/>
      <c r="M17" s="637"/>
      <c r="N17" s="637"/>
      <c r="O17" s="637"/>
      <c r="P17" s="637"/>
      <c r="Q17" s="637"/>
      <c r="R17" s="637"/>
      <c r="S17" s="637"/>
      <c r="T17" s="246"/>
      <c r="U17" s="481"/>
      <c r="V17" s="481"/>
      <c r="W17" s="481"/>
    </row>
    <row r="18" spans="1:23" s="463" customFormat="1" ht="19.5" customHeight="1">
      <c r="A18" s="174">
        <v>5</v>
      </c>
      <c r="B18" s="950"/>
      <c r="C18" s="951"/>
      <c r="D18" s="637"/>
      <c r="E18" s="637"/>
      <c r="F18" s="637"/>
      <c r="G18" s="637"/>
      <c r="H18" s="637"/>
      <c r="I18" s="637"/>
      <c r="J18" s="637"/>
      <c r="K18" s="637"/>
      <c r="L18" s="637"/>
      <c r="M18" s="637"/>
      <c r="N18" s="637"/>
      <c r="O18" s="637"/>
      <c r="P18" s="637"/>
      <c r="Q18" s="637"/>
      <c r="R18" s="637"/>
      <c r="S18" s="637"/>
      <c r="T18" s="246"/>
      <c r="U18" s="481"/>
      <c r="V18" s="481"/>
      <c r="W18" s="481"/>
    </row>
    <row r="19" spans="1:23" s="463" customFormat="1" ht="19.5" customHeight="1">
      <c r="A19" s="174">
        <v>6</v>
      </c>
      <c r="B19" s="950"/>
      <c r="C19" s="951"/>
      <c r="D19" s="637"/>
      <c r="E19" s="637"/>
      <c r="F19" s="637"/>
      <c r="G19" s="637"/>
      <c r="H19" s="637"/>
      <c r="I19" s="637"/>
      <c r="J19" s="637"/>
      <c r="K19" s="637"/>
      <c r="L19" s="637"/>
      <c r="M19" s="637"/>
      <c r="N19" s="637"/>
      <c r="O19" s="637"/>
      <c r="P19" s="637"/>
      <c r="Q19" s="637"/>
      <c r="R19" s="637"/>
      <c r="S19" s="637"/>
      <c r="T19" s="246"/>
      <c r="U19" s="481"/>
      <c r="V19" s="481"/>
      <c r="W19" s="481"/>
    </row>
    <row r="20" spans="1:23" s="463" customFormat="1" ht="19.5" customHeight="1">
      <c r="A20" s="174">
        <v>7</v>
      </c>
      <c r="B20" s="950"/>
      <c r="C20" s="951"/>
      <c r="D20" s="637"/>
      <c r="E20" s="637"/>
      <c r="F20" s="637"/>
      <c r="G20" s="637"/>
      <c r="H20" s="637"/>
      <c r="I20" s="637"/>
      <c r="J20" s="637"/>
      <c r="K20" s="637"/>
      <c r="L20" s="637"/>
      <c r="M20" s="637"/>
      <c r="N20" s="637"/>
      <c r="O20" s="637"/>
      <c r="P20" s="637"/>
      <c r="Q20" s="637"/>
      <c r="R20" s="637"/>
      <c r="S20" s="637"/>
      <c r="T20" s="246"/>
      <c r="U20" s="481"/>
      <c r="V20" s="481"/>
      <c r="W20" s="481"/>
    </row>
    <row r="21" spans="1:23" s="463" customFormat="1" ht="19.5" customHeight="1">
      <c r="A21" s="174">
        <v>8</v>
      </c>
      <c r="B21" s="950"/>
      <c r="C21" s="951"/>
      <c r="D21" s="637"/>
      <c r="E21" s="637"/>
      <c r="F21" s="637"/>
      <c r="G21" s="637"/>
      <c r="H21" s="637"/>
      <c r="I21" s="637"/>
      <c r="J21" s="637"/>
      <c r="K21" s="637"/>
      <c r="L21" s="637"/>
      <c r="M21" s="637"/>
      <c r="N21" s="637"/>
      <c r="O21" s="637"/>
      <c r="P21" s="637"/>
      <c r="Q21" s="637"/>
      <c r="R21" s="637"/>
      <c r="S21" s="637"/>
      <c r="T21" s="246"/>
      <c r="U21" s="481"/>
      <c r="V21" s="481"/>
      <c r="W21" s="481"/>
    </row>
    <row r="22" spans="1:23" s="463" customFormat="1" ht="19.5" customHeight="1">
      <c r="A22" s="174">
        <v>9</v>
      </c>
      <c r="B22" s="950"/>
      <c r="C22" s="951"/>
      <c r="D22" s="638"/>
      <c r="E22" s="638"/>
      <c r="F22" s="638"/>
      <c r="G22" s="638"/>
      <c r="H22" s="638"/>
      <c r="I22" s="638"/>
      <c r="J22" s="638"/>
      <c r="K22" s="638"/>
      <c r="L22" s="638"/>
      <c r="M22" s="638"/>
      <c r="N22" s="638"/>
      <c r="O22" s="638"/>
      <c r="P22" s="638"/>
      <c r="Q22" s="638"/>
      <c r="R22" s="638"/>
      <c r="S22" s="638"/>
      <c r="T22" s="247"/>
      <c r="U22" s="481"/>
      <c r="V22" s="481"/>
      <c r="W22" s="481"/>
    </row>
    <row r="23" spans="1:23" s="463" customFormat="1" ht="19.5" customHeight="1">
      <c r="A23" s="174">
        <v>10</v>
      </c>
      <c r="B23" s="950"/>
      <c r="C23" s="951"/>
      <c r="D23" s="638"/>
      <c r="E23" s="638"/>
      <c r="F23" s="638"/>
      <c r="G23" s="638"/>
      <c r="H23" s="638"/>
      <c r="I23" s="638"/>
      <c r="J23" s="638"/>
      <c r="K23" s="638"/>
      <c r="L23" s="638"/>
      <c r="M23" s="638"/>
      <c r="N23" s="638"/>
      <c r="O23" s="638"/>
      <c r="P23" s="638"/>
      <c r="Q23" s="638"/>
      <c r="R23" s="638"/>
      <c r="S23" s="638"/>
      <c r="T23" s="247"/>
      <c r="U23" s="481"/>
      <c r="V23" s="481"/>
      <c r="W23" s="481"/>
    </row>
    <row r="24" spans="1:23" s="463" customFormat="1" ht="19.5" customHeight="1">
      <c r="A24" s="174">
        <v>11</v>
      </c>
      <c r="B24" s="950"/>
      <c r="C24" s="951"/>
      <c r="D24" s="638"/>
      <c r="E24" s="638"/>
      <c r="F24" s="638"/>
      <c r="G24" s="638"/>
      <c r="H24" s="638"/>
      <c r="I24" s="638"/>
      <c r="J24" s="638"/>
      <c r="K24" s="638"/>
      <c r="L24" s="638"/>
      <c r="M24" s="638"/>
      <c r="N24" s="638"/>
      <c r="O24" s="638"/>
      <c r="P24" s="638"/>
      <c r="Q24" s="638"/>
      <c r="R24" s="638"/>
      <c r="S24" s="638"/>
      <c r="T24" s="247"/>
      <c r="U24" s="481"/>
      <c r="V24" s="481"/>
      <c r="W24" s="481"/>
    </row>
    <row r="25" spans="1:23" s="463" customFormat="1" ht="19.5" customHeight="1">
      <c r="A25" s="174">
        <v>12</v>
      </c>
      <c r="B25" s="950"/>
      <c r="C25" s="951"/>
      <c r="D25" s="638"/>
      <c r="E25" s="638"/>
      <c r="F25" s="638"/>
      <c r="G25" s="638"/>
      <c r="H25" s="638"/>
      <c r="I25" s="638"/>
      <c r="J25" s="638"/>
      <c r="K25" s="638"/>
      <c r="L25" s="638"/>
      <c r="M25" s="638"/>
      <c r="N25" s="638"/>
      <c r="O25" s="638"/>
      <c r="P25" s="638"/>
      <c r="Q25" s="638"/>
      <c r="R25" s="638"/>
      <c r="S25" s="638"/>
      <c r="T25" s="247"/>
      <c r="U25" s="481"/>
      <c r="V25" s="481"/>
      <c r="W25" s="481"/>
    </row>
    <row r="26" spans="1:23" s="463" customFormat="1" ht="19.5" customHeight="1">
      <c r="A26" s="174">
        <v>13</v>
      </c>
      <c r="B26" s="950"/>
      <c r="C26" s="951"/>
      <c r="D26" s="638"/>
      <c r="E26" s="638"/>
      <c r="F26" s="638"/>
      <c r="G26" s="638"/>
      <c r="H26" s="638"/>
      <c r="I26" s="638"/>
      <c r="J26" s="638"/>
      <c r="K26" s="638"/>
      <c r="L26" s="638"/>
      <c r="M26" s="638"/>
      <c r="N26" s="638"/>
      <c r="O26" s="638"/>
      <c r="P26" s="638"/>
      <c r="Q26" s="638"/>
      <c r="R26" s="638"/>
      <c r="S26" s="638"/>
      <c r="T26" s="247"/>
      <c r="U26" s="481"/>
      <c r="V26" s="481"/>
      <c r="W26" s="481"/>
    </row>
    <row r="27" spans="1:23" s="463" customFormat="1" ht="19.5" customHeight="1">
      <c r="A27" s="174">
        <v>14</v>
      </c>
      <c r="B27" s="950"/>
      <c r="C27" s="951"/>
      <c r="D27" s="638"/>
      <c r="E27" s="638"/>
      <c r="F27" s="638"/>
      <c r="G27" s="638"/>
      <c r="H27" s="638"/>
      <c r="I27" s="638"/>
      <c r="J27" s="638"/>
      <c r="K27" s="638"/>
      <c r="L27" s="638"/>
      <c r="M27" s="638"/>
      <c r="N27" s="638"/>
      <c r="O27" s="638"/>
      <c r="P27" s="638"/>
      <c r="Q27" s="638"/>
      <c r="R27" s="638"/>
      <c r="S27" s="638"/>
      <c r="T27" s="247"/>
      <c r="U27" s="481"/>
      <c r="V27" s="481"/>
      <c r="W27" s="481"/>
    </row>
    <row r="28" spans="1:20" s="463" customFormat="1" ht="19.5" customHeight="1">
      <c r="A28" s="174">
        <v>15</v>
      </c>
      <c r="B28" s="950"/>
      <c r="C28" s="951"/>
      <c r="D28" s="638"/>
      <c r="E28" s="638"/>
      <c r="F28" s="638"/>
      <c r="G28" s="638"/>
      <c r="H28" s="638"/>
      <c r="I28" s="638"/>
      <c r="J28" s="638"/>
      <c r="K28" s="638"/>
      <c r="L28" s="638"/>
      <c r="M28" s="638"/>
      <c r="N28" s="638"/>
      <c r="O28" s="638"/>
      <c r="P28" s="638"/>
      <c r="Q28" s="638"/>
      <c r="R28" s="638"/>
      <c r="S28" s="638"/>
      <c r="T28" s="247"/>
    </row>
    <row r="29" spans="1:20" s="463" customFormat="1" ht="19.5" customHeight="1">
      <c r="A29" s="174">
        <v>16</v>
      </c>
      <c r="B29" s="950"/>
      <c r="C29" s="951"/>
      <c r="D29" s="638"/>
      <c r="E29" s="638"/>
      <c r="F29" s="638"/>
      <c r="G29" s="638"/>
      <c r="H29" s="638"/>
      <c r="I29" s="638"/>
      <c r="J29" s="638"/>
      <c r="K29" s="638"/>
      <c r="L29" s="638"/>
      <c r="M29" s="638"/>
      <c r="N29" s="638"/>
      <c r="O29" s="638"/>
      <c r="P29" s="638"/>
      <c r="Q29" s="638"/>
      <c r="R29" s="638"/>
      <c r="S29" s="638"/>
      <c r="T29" s="247"/>
    </row>
    <row r="30" spans="1:20" s="463" customFormat="1" ht="19.5" customHeight="1">
      <c r="A30" s="174">
        <v>17</v>
      </c>
      <c r="B30" s="950"/>
      <c r="C30" s="951"/>
      <c r="D30" s="638"/>
      <c r="E30" s="638"/>
      <c r="F30" s="638"/>
      <c r="G30" s="638"/>
      <c r="H30" s="638"/>
      <c r="I30" s="638"/>
      <c r="J30" s="638"/>
      <c r="K30" s="638"/>
      <c r="L30" s="638"/>
      <c r="M30" s="638"/>
      <c r="N30" s="638"/>
      <c r="O30" s="638"/>
      <c r="P30" s="638"/>
      <c r="Q30" s="638"/>
      <c r="R30" s="638"/>
      <c r="S30" s="638"/>
      <c r="T30" s="247"/>
    </row>
    <row r="31" spans="1:20" s="463" customFormat="1" ht="19.5" customHeight="1">
      <c r="A31" s="174">
        <v>18</v>
      </c>
      <c r="B31" s="950"/>
      <c r="C31" s="951"/>
      <c r="D31" s="638"/>
      <c r="E31" s="638"/>
      <c r="F31" s="638"/>
      <c r="G31" s="638"/>
      <c r="H31" s="638"/>
      <c r="I31" s="638"/>
      <c r="J31" s="638"/>
      <c r="K31" s="638"/>
      <c r="L31" s="638"/>
      <c r="M31" s="638"/>
      <c r="N31" s="638"/>
      <c r="O31" s="638"/>
      <c r="P31" s="638"/>
      <c r="Q31" s="638"/>
      <c r="R31" s="638"/>
      <c r="S31" s="638"/>
      <c r="T31" s="247"/>
    </row>
    <row r="32" spans="1:23" s="463" customFormat="1" ht="19.5" customHeight="1">
      <c r="A32" s="174">
        <v>19</v>
      </c>
      <c r="B32" s="950"/>
      <c r="C32" s="951"/>
      <c r="D32" s="638"/>
      <c r="E32" s="638"/>
      <c r="F32" s="638"/>
      <c r="G32" s="638"/>
      <c r="H32" s="638"/>
      <c r="I32" s="638"/>
      <c r="J32" s="638"/>
      <c r="K32" s="638"/>
      <c r="L32" s="638"/>
      <c r="M32" s="638"/>
      <c r="N32" s="638"/>
      <c r="O32" s="638"/>
      <c r="P32" s="638"/>
      <c r="Q32" s="638"/>
      <c r="R32" s="638"/>
      <c r="S32" s="638"/>
      <c r="T32" s="247"/>
      <c r="U32" s="474"/>
      <c r="V32" s="474"/>
      <c r="W32" s="474"/>
    </row>
    <row r="33" spans="1:23" s="463" customFormat="1" ht="19.5" customHeight="1">
      <c r="A33" s="174">
        <v>20</v>
      </c>
      <c r="B33" s="950"/>
      <c r="C33" s="951"/>
      <c r="D33" s="638"/>
      <c r="E33" s="638"/>
      <c r="F33" s="638"/>
      <c r="G33" s="638"/>
      <c r="H33" s="638"/>
      <c r="I33" s="638"/>
      <c r="J33" s="638"/>
      <c r="K33" s="638"/>
      <c r="L33" s="638"/>
      <c r="M33" s="638"/>
      <c r="N33" s="638"/>
      <c r="O33" s="638"/>
      <c r="P33" s="638"/>
      <c r="Q33" s="638"/>
      <c r="R33" s="638"/>
      <c r="S33" s="638"/>
      <c r="T33" s="247"/>
      <c r="U33" s="474"/>
      <c r="V33" s="474"/>
      <c r="W33" s="474"/>
    </row>
    <row r="34" spans="1:23" s="463" customFormat="1" ht="19.5" customHeight="1">
      <c r="A34" s="174">
        <v>21</v>
      </c>
      <c r="B34" s="950"/>
      <c r="C34" s="951"/>
      <c r="D34" s="638"/>
      <c r="E34" s="638"/>
      <c r="F34" s="638"/>
      <c r="G34" s="638"/>
      <c r="H34" s="638"/>
      <c r="I34" s="638"/>
      <c r="J34" s="638"/>
      <c r="K34" s="638"/>
      <c r="L34" s="638"/>
      <c r="M34" s="638"/>
      <c r="N34" s="638"/>
      <c r="O34" s="638"/>
      <c r="P34" s="638"/>
      <c r="Q34" s="638"/>
      <c r="R34" s="638"/>
      <c r="S34" s="638"/>
      <c r="T34" s="247"/>
      <c r="U34" s="481"/>
      <c r="V34" s="481"/>
      <c r="W34" s="481"/>
    </row>
    <row r="35" spans="1:23" s="463" customFormat="1" ht="19.5" customHeight="1">
      <c r="A35" s="174">
        <v>22</v>
      </c>
      <c r="B35" s="950"/>
      <c r="C35" s="951"/>
      <c r="D35" s="638"/>
      <c r="E35" s="638"/>
      <c r="F35" s="638"/>
      <c r="G35" s="638"/>
      <c r="H35" s="638"/>
      <c r="I35" s="638"/>
      <c r="J35" s="638"/>
      <c r="K35" s="638"/>
      <c r="L35" s="638"/>
      <c r="M35" s="638"/>
      <c r="N35" s="638"/>
      <c r="O35" s="638"/>
      <c r="P35" s="638"/>
      <c r="Q35" s="638"/>
      <c r="R35" s="638"/>
      <c r="S35" s="638"/>
      <c r="T35" s="247"/>
      <c r="U35" s="481"/>
      <c r="V35" s="481"/>
      <c r="W35" s="481"/>
    </row>
    <row r="36" spans="1:23" s="463" customFormat="1" ht="19.5" customHeight="1">
      <c r="A36" s="174">
        <v>23</v>
      </c>
      <c r="B36" s="950"/>
      <c r="C36" s="951"/>
      <c r="D36" s="638"/>
      <c r="E36" s="638"/>
      <c r="F36" s="638"/>
      <c r="G36" s="638"/>
      <c r="H36" s="638"/>
      <c r="I36" s="638"/>
      <c r="J36" s="638"/>
      <c r="K36" s="638"/>
      <c r="L36" s="638"/>
      <c r="M36" s="638"/>
      <c r="N36" s="638"/>
      <c r="O36" s="638"/>
      <c r="P36" s="638"/>
      <c r="Q36" s="638"/>
      <c r="R36" s="638"/>
      <c r="S36" s="638"/>
      <c r="T36" s="247"/>
      <c r="U36" s="481"/>
      <c r="V36" s="481"/>
      <c r="W36" s="481"/>
    </row>
    <row r="37" spans="1:23" s="463" customFormat="1" ht="19.5" customHeight="1">
      <c r="A37" s="174">
        <v>24</v>
      </c>
      <c r="B37" s="950"/>
      <c r="C37" s="951"/>
      <c r="D37" s="638"/>
      <c r="E37" s="638"/>
      <c r="F37" s="638"/>
      <c r="G37" s="638"/>
      <c r="H37" s="638"/>
      <c r="I37" s="638"/>
      <c r="J37" s="638"/>
      <c r="K37" s="638"/>
      <c r="L37" s="638"/>
      <c r="M37" s="638"/>
      <c r="N37" s="638"/>
      <c r="O37" s="638"/>
      <c r="P37" s="638"/>
      <c r="Q37" s="638"/>
      <c r="R37" s="638"/>
      <c r="S37" s="638"/>
      <c r="T37" s="247"/>
      <c r="U37" s="481"/>
      <c r="V37" s="481"/>
      <c r="W37" s="481"/>
    </row>
    <row r="38" spans="1:20" s="463" customFormat="1" ht="19.5" customHeight="1">
      <c r="A38" s="174">
        <v>25</v>
      </c>
      <c r="B38" s="950"/>
      <c r="C38" s="951"/>
      <c r="D38" s="638"/>
      <c r="E38" s="638"/>
      <c r="F38" s="638"/>
      <c r="G38" s="638"/>
      <c r="H38" s="638"/>
      <c r="I38" s="638"/>
      <c r="J38" s="638"/>
      <c r="K38" s="638"/>
      <c r="L38" s="638"/>
      <c r="M38" s="638"/>
      <c r="N38" s="638"/>
      <c r="O38" s="638"/>
      <c r="P38" s="638"/>
      <c r="Q38" s="638"/>
      <c r="R38" s="638"/>
      <c r="S38" s="638"/>
      <c r="T38" s="247"/>
    </row>
    <row r="39" spans="1:20" s="463" customFormat="1" ht="19.5" customHeight="1">
      <c r="A39" s="174">
        <v>26</v>
      </c>
      <c r="B39" s="950"/>
      <c r="C39" s="951"/>
      <c r="D39" s="638"/>
      <c r="E39" s="638"/>
      <c r="F39" s="638"/>
      <c r="G39" s="638"/>
      <c r="H39" s="638"/>
      <c r="I39" s="638"/>
      <c r="J39" s="638"/>
      <c r="K39" s="638"/>
      <c r="L39" s="638"/>
      <c r="M39" s="638"/>
      <c r="N39" s="638"/>
      <c r="O39" s="638"/>
      <c r="P39" s="638"/>
      <c r="Q39" s="638"/>
      <c r="R39" s="638"/>
      <c r="S39" s="638"/>
      <c r="T39" s="247"/>
    </row>
    <row r="40" spans="1:20" s="463" customFormat="1" ht="19.5" customHeight="1">
      <c r="A40" s="174">
        <v>27</v>
      </c>
      <c r="B40" s="950"/>
      <c r="C40" s="951"/>
      <c r="D40" s="638"/>
      <c r="E40" s="638"/>
      <c r="F40" s="638"/>
      <c r="G40" s="638"/>
      <c r="H40" s="638"/>
      <c r="I40" s="638"/>
      <c r="J40" s="638"/>
      <c r="K40" s="638"/>
      <c r="L40" s="638"/>
      <c r="M40" s="638"/>
      <c r="N40" s="638"/>
      <c r="O40" s="638"/>
      <c r="P40" s="638"/>
      <c r="Q40" s="638"/>
      <c r="R40" s="638"/>
      <c r="S40" s="638"/>
      <c r="T40" s="247"/>
    </row>
    <row r="41" spans="1:20" s="463" customFormat="1" ht="19.5" customHeight="1">
      <c r="A41" s="174">
        <v>28</v>
      </c>
      <c r="B41" s="950"/>
      <c r="C41" s="951"/>
      <c r="D41" s="638"/>
      <c r="E41" s="638"/>
      <c r="F41" s="638"/>
      <c r="G41" s="638"/>
      <c r="H41" s="638"/>
      <c r="I41" s="638"/>
      <c r="J41" s="638"/>
      <c r="K41" s="638"/>
      <c r="L41" s="638"/>
      <c r="M41" s="638"/>
      <c r="N41" s="638"/>
      <c r="O41" s="638"/>
      <c r="P41" s="638"/>
      <c r="Q41" s="638"/>
      <c r="R41" s="638"/>
      <c r="S41" s="638"/>
      <c r="T41" s="247"/>
    </row>
    <row r="42" spans="1:23" s="463" customFormat="1" ht="19.5" customHeight="1">
      <c r="A42" s="174">
        <v>29</v>
      </c>
      <c r="B42" s="950"/>
      <c r="C42" s="951"/>
      <c r="D42" s="638"/>
      <c r="E42" s="638"/>
      <c r="F42" s="638"/>
      <c r="G42" s="638"/>
      <c r="H42" s="638"/>
      <c r="I42" s="638"/>
      <c r="J42" s="638"/>
      <c r="K42" s="638"/>
      <c r="L42" s="638"/>
      <c r="M42" s="638"/>
      <c r="N42" s="638"/>
      <c r="O42" s="638"/>
      <c r="P42" s="638"/>
      <c r="Q42" s="638"/>
      <c r="R42" s="638"/>
      <c r="S42" s="638"/>
      <c r="T42" s="247"/>
      <c r="U42" s="474"/>
      <c r="V42" s="474"/>
      <c r="W42" s="474"/>
    </row>
    <row r="43" spans="1:23" s="463" customFormat="1" ht="19.5" customHeight="1">
      <c r="A43" s="174">
        <v>30</v>
      </c>
      <c r="B43" s="950"/>
      <c r="C43" s="951"/>
      <c r="D43" s="638"/>
      <c r="E43" s="638"/>
      <c r="F43" s="638"/>
      <c r="G43" s="638"/>
      <c r="H43" s="638"/>
      <c r="I43" s="638"/>
      <c r="J43" s="638"/>
      <c r="K43" s="638"/>
      <c r="L43" s="638"/>
      <c r="M43" s="638"/>
      <c r="N43" s="638"/>
      <c r="O43" s="638"/>
      <c r="P43" s="638"/>
      <c r="Q43" s="638"/>
      <c r="R43" s="638"/>
      <c r="S43" s="638"/>
      <c r="T43" s="247"/>
      <c r="U43" s="474"/>
      <c r="V43" s="474"/>
      <c r="W43" s="474"/>
    </row>
    <row r="44" spans="1:23" s="463" customFormat="1" ht="19.5" customHeight="1">
      <c r="A44" s="174">
        <v>31</v>
      </c>
      <c r="B44" s="950"/>
      <c r="C44" s="951"/>
      <c r="D44" s="638"/>
      <c r="E44" s="638"/>
      <c r="F44" s="638"/>
      <c r="G44" s="638"/>
      <c r="H44" s="638"/>
      <c r="I44" s="638"/>
      <c r="J44" s="638"/>
      <c r="K44" s="638"/>
      <c r="L44" s="638"/>
      <c r="M44" s="638"/>
      <c r="N44" s="638"/>
      <c r="O44" s="638"/>
      <c r="P44" s="638"/>
      <c r="Q44" s="638"/>
      <c r="R44" s="638"/>
      <c r="S44" s="638"/>
      <c r="T44" s="247"/>
      <c r="U44" s="481"/>
      <c r="V44" s="481"/>
      <c r="W44" s="481"/>
    </row>
    <row r="45" spans="1:23" s="463" customFormat="1" ht="19.5" customHeight="1">
      <c r="A45" s="174">
        <v>32</v>
      </c>
      <c r="B45" s="950"/>
      <c r="C45" s="951"/>
      <c r="D45" s="638"/>
      <c r="E45" s="638"/>
      <c r="F45" s="638"/>
      <c r="G45" s="638"/>
      <c r="H45" s="638"/>
      <c r="I45" s="638"/>
      <c r="J45" s="638"/>
      <c r="K45" s="638"/>
      <c r="L45" s="638"/>
      <c r="M45" s="638"/>
      <c r="N45" s="638"/>
      <c r="O45" s="638"/>
      <c r="P45" s="638"/>
      <c r="Q45" s="638"/>
      <c r="R45" s="638"/>
      <c r="S45" s="638"/>
      <c r="T45" s="247"/>
      <c r="U45" s="481"/>
      <c r="V45" s="481"/>
      <c r="W45" s="481"/>
    </row>
    <row r="46" spans="1:23" s="463" customFormat="1" ht="19.5" customHeight="1">
      <c r="A46" s="174">
        <v>33</v>
      </c>
      <c r="B46" s="950"/>
      <c r="C46" s="951"/>
      <c r="D46" s="638"/>
      <c r="E46" s="638"/>
      <c r="F46" s="638"/>
      <c r="G46" s="638"/>
      <c r="H46" s="638"/>
      <c r="I46" s="638"/>
      <c r="J46" s="638"/>
      <c r="K46" s="638"/>
      <c r="L46" s="638"/>
      <c r="M46" s="638"/>
      <c r="N46" s="638"/>
      <c r="O46" s="638"/>
      <c r="P46" s="638"/>
      <c r="Q46" s="638"/>
      <c r="R46" s="638"/>
      <c r="S46" s="638"/>
      <c r="T46" s="247"/>
      <c r="U46" s="481"/>
      <c r="V46" s="481"/>
      <c r="W46" s="481"/>
    </row>
    <row r="47" spans="1:23" s="463" customFormat="1" ht="19.5" customHeight="1">
      <c r="A47" s="174">
        <v>34</v>
      </c>
      <c r="B47" s="950"/>
      <c r="C47" s="951"/>
      <c r="D47" s="638"/>
      <c r="E47" s="638"/>
      <c r="F47" s="638"/>
      <c r="G47" s="638"/>
      <c r="H47" s="638"/>
      <c r="I47" s="638"/>
      <c r="J47" s="638"/>
      <c r="K47" s="638"/>
      <c r="L47" s="638"/>
      <c r="M47" s="638"/>
      <c r="N47" s="638"/>
      <c r="O47" s="638"/>
      <c r="P47" s="638"/>
      <c r="Q47" s="638"/>
      <c r="R47" s="638"/>
      <c r="S47" s="638"/>
      <c r="T47" s="247"/>
      <c r="U47" s="481"/>
      <c r="V47" s="481"/>
      <c r="W47" s="481"/>
    </row>
    <row r="48" spans="1:23" s="463" customFormat="1" ht="19.5" customHeight="1" thickBot="1">
      <c r="A48" s="250">
        <v>35</v>
      </c>
      <c r="B48" s="952"/>
      <c r="C48" s="953"/>
      <c r="D48" s="639"/>
      <c r="E48" s="639"/>
      <c r="F48" s="639"/>
      <c r="G48" s="639"/>
      <c r="H48" s="639"/>
      <c r="I48" s="639"/>
      <c r="J48" s="639"/>
      <c r="K48" s="639"/>
      <c r="L48" s="639"/>
      <c r="M48" s="639"/>
      <c r="N48" s="639"/>
      <c r="O48" s="639"/>
      <c r="P48" s="639"/>
      <c r="Q48" s="639"/>
      <c r="R48" s="639"/>
      <c r="S48" s="639"/>
      <c r="T48" s="248"/>
      <c r="U48" s="474"/>
      <c r="V48" s="474"/>
      <c r="W48" s="474"/>
    </row>
    <row r="49" spans="1:20" s="463" customFormat="1" ht="19.5" customHeight="1" thickBot="1">
      <c r="A49" s="482"/>
      <c r="B49" s="914" t="s">
        <v>310</v>
      </c>
      <c r="C49" s="915"/>
      <c r="D49" s="483"/>
      <c r="E49" s="483"/>
      <c r="F49" s="483"/>
      <c r="G49" s="483"/>
      <c r="H49" s="483"/>
      <c r="I49" s="483"/>
      <c r="J49" s="483"/>
      <c r="K49" s="483"/>
      <c r="L49" s="483"/>
      <c r="M49" s="483"/>
      <c r="N49" s="483"/>
      <c r="O49" s="483"/>
      <c r="P49" s="483"/>
      <c r="Q49" s="483"/>
      <c r="R49" s="483"/>
      <c r="S49" s="483"/>
      <c r="T49" s="484">
        <f>SUM(D49:S49)</f>
        <v>0</v>
      </c>
    </row>
    <row r="50" spans="1:20" s="463" customFormat="1" ht="19.5" customHeight="1">
      <c r="A50" s="175">
        <v>1</v>
      </c>
      <c r="B50" s="948"/>
      <c r="C50" s="949"/>
      <c r="D50" s="640"/>
      <c r="E50" s="640"/>
      <c r="F50" s="640"/>
      <c r="G50" s="640"/>
      <c r="H50" s="640"/>
      <c r="I50" s="640"/>
      <c r="J50" s="640"/>
      <c r="K50" s="640"/>
      <c r="L50" s="640"/>
      <c r="M50" s="640"/>
      <c r="N50" s="640"/>
      <c r="O50" s="640"/>
      <c r="P50" s="640"/>
      <c r="Q50" s="640"/>
      <c r="R50" s="640"/>
      <c r="S50" s="640"/>
      <c r="T50" s="249"/>
    </row>
    <row r="51" spans="1:20" s="463" customFormat="1" ht="19.5" customHeight="1">
      <c r="A51" s="176">
        <v>2</v>
      </c>
      <c r="B51" s="950"/>
      <c r="C51" s="951"/>
      <c r="D51" s="638"/>
      <c r="E51" s="638"/>
      <c r="F51" s="638"/>
      <c r="G51" s="638"/>
      <c r="H51" s="638"/>
      <c r="I51" s="638"/>
      <c r="J51" s="638"/>
      <c r="K51" s="638"/>
      <c r="L51" s="638"/>
      <c r="M51" s="638"/>
      <c r="N51" s="638"/>
      <c r="O51" s="638"/>
      <c r="P51" s="638"/>
      <c r="Q51" s="638"/>
      <c r="R51" s="638"/>
      <c r="S51" s="638"/>
      <c r="T51" s="247"/>
    </row>
    <row r="52" spans="1:20" s="463" customFormat="1" ht="19.5" customHeight="1">
      <c r="A52" s="176">
        <v>3</v>
      </c>
      <c r="B52" s="950"/>
      <c r="C52" s="951"/>
      <c r="D52" s="638"/>
      <c r="E52" s="638"/>
      <c r="F52" s="638"/>
      <c r="G52" s="638"/>
      <c r="H52" s="638"/>
      <c r="I52" s="638"/>
      <c r="J52" s="638"/>
      <c r="K52" s="638"/>
      <c r="L52" s="638"/>
      <c r="M52" s="638"/>
      <c r="N52" s="638"/>
      <c r="O52" s="638"/>
      <c r="P52" s="638"/>
      <c r="Q52" s="638"/>
      <c r="R52" s="638"/>
      <c r="S52" s="638"/>
      <c r="T52" s="247"/>
    </row>
    <row r="53" spans="1:20" s="463" customFormat="1" ht="19.5" customHeight="1">
      <c r="A53" s="176">
        <v>4</v>
      </c>
      <c r="B53" s="950"/>
      <c r="C53" s="951"/>
      <c r="D53" s="638"/>
      <c r="E53" s="638"/>
      <c r="F53" s="638"/>
      <c r="G53" s="638"/>
      <c r="H53" s="638"/>
      <c r="I53" s="638"/>
      <c r="J53" s="638"/>
      <c r="K53" s="638"/>
      <c r="L53" s="638"/>
      <c r="M53" s="638"/>
      <c r="N53" s="638"/>
      <c r="O53" s="638"/>
      <c r="P53" s="638"/>
      <c r="Q53" s="638"/>
      <c r="R53" s="638"/>
      <c r="S53" s="638"/>
      <c r="T53" s="247"/>
    </row>
    <row r="54" spans="1:20" s="463" customFormat="1" ht="19.5" customHeight="1">
      <c r="A54" s="176">
        <v>5</v>
      </c>
      <c r="B54" s="950"/>
      <c r="C54" s="951"/>
      <c r="D54" s="638"/>
      <c r="E54" s="638"/>
      <c r="F54" s="638"/>
      <c r="G54" s="638"/>
      <c r="H54" s="638"/>
      <c r="I54" s="638"/>
      <c r="J54" s="638"/>
      <c r="K54" s="638"/>
      <c r="L54" s="638"/>
      <c r="M54" s="638"/>
      <c r="N54" s="638"/>
      <c r="O54" s="638"/>
      <c r="P54" s="638"/>
      <c r="Q54" s="638"/>
      <c r="R54" s="638"/>
      <c r="S54" s="638"/>
      <c r="T54" s="247"/>
    </row>
    <row r="55" spans="1:20" s="463" customFormat="1" ht="19.5" customHeight="1">
      <c r="A55" s="176">
        <v>6</v>
      </c>
      <c r="B55" s="950"/>
      <c r="C55" s="951"/>
      <c r="D55" s="638"/>
      <c r="E55" s="638"/>
      <c r="F55" s="638"/>
      <c r="G55" s="638"/>
      <c r="H55" s="638"/>
      <c r="I55" s="638"/>
      <c r="J55" s="638"/>
      <c r="K55" s="638"/>
      <c r="L55" s="638"/>
      <c r="M55" s="638"/>
      <c r="N55" s="638"/>
      <c r="O55" s="638"/>
      <c r="P55" s="638"/>
      <c r="Q55" s="638"/>
      <c r="R55" s="638"/>
      <c r="S55" s="638"/>
      <c r="T55" s="247"/>
    </row>
    <row r="56" spans="1:20" s="463" customFormat="1" ht="19.5" customHeight="1">
      <c r="A56" s="176">
        <v>7</v>
      </c>
      <c r="B56" s="950"/>
      <c r="C56" s="951"/>
      <c r="D56" s="638"/>
      <c r="E56" s="638"/>
      <c r="F56" s="638"/>
      <c r="G56" s="638"/>
      <c r="H56" s="638"/>
      <c r="I56" s="638"/>
      <c r="J56" s="638"/>
      <c r="K56" s="638"/>
      <c r="L56" s="638"/>
      <c r="M56" s="638"/>
      <c r="N56" s="638"/>
      <c r="O56" s="638"/>
      <c r="P56" s="638"/>
      <c r="Q56" s="638"/>
      <c r="R56" s="638"/>
      <c r="S56" s="638"/>
      <c r="T56" s="247"/>
    </row>
    <row r="57" spans="1:20" s="463" customFormat="1" ht="19.5" customHeight="1">
      <c r="A57" s="176">
        <v>8</v>
      </c>
      <c r="B57" s="950"/>
      <c r="C57" s="951"/>
      <c r="D57" s="638"/>
      <c r="E57" s="638"/>
      <c r="F57" s="638"/>
      <c r="G57" s="638"/>
      <c r="H57" s="638"/>
      <c r="I57" s="638"/>
      <c r="J57" s="638"/>
      <c r="K57" s="638"/>
      <c r="L57" s="638"/>
      <c r="M57" s="638"/>
      <c r="N57" s="638"/>
      <c r="O57" s="638"/>
      <c r="P57" s="638"/>
      <c r="Q57" s="638"/>
      <c r="R57" s="638"/>
      <c r="S57" s="638"/>
      <c r="T57" s="247"/>
    </row>
    <row r="58" spans="1:20" s="463" customFormat="1" ht="19.5" customHeight="1">
      <c r="A58" s="176">
        <v>9</v>
      </c>
      <c r="B58" s="950"/>
      <c r="C58" s="951"/>
      <c r="D58" s="638"/>
      <c r="E58" s="638"/>
      <c r="F58" s="638"/>
      <c r="G58" s="638"/>
      <c r="H58" s="638"/>
      <c r="I58" s="638"/>
      <c r="J58" s="638"/>
      <c r="K58" s="638"/>
      <c r="L58" s="638"/>
      <c r="M58" s="638"/>
      <c r="N58" s="638"/>
      <c r="O58" s="638"/>
      <c r="P58" s="638"/>
      <c r="Q58" s="638"/>
      <c r="R58" s="638"/>
      <c r="S58" s="638"/>
      <c r="T58" s="247"/>
    </row>
    <row r="59" spans="1:20" s="463" customFormat="1" ht="19.5" customHeight="1">
      <c r="A59" s="176">
        <v>10</v>
      </c>
      <c r="B59" s="950"/>
      <c r="C59" s="951"/>
      <c r="D59" s="638"/>
      <c r="E59" s="638"/>
      <c r="F59" s="638"/>
      <c r="G59" s="638"/>
      <c r="H59" s="638"/>
      <c r="I59" s="638"/>
      <c r="J59" s="638"/>
      <c r="K59" s="638"/>
      <c r="L59" s="638"/>
      <c r="M59" s="638"/>
      <c r="N59" s="638"/>
      <c r="O59" s="638"/>
      <c r="P59" s="638"/>
      <c r="Q59" s="638"/>
      <c r="R59" s="638"/>
      <c r="S59" s="638"/>
      <c r="T59" s="247"/>
    </row>
    <row r="60" spans="1:20" s="463" customFormat="1" ht="19.5" customHeight="1">
      <c r="A60" s="176">
        <v>11</v>
      </c>
      <c r="B60" s="950"/>
      <c r="C60" s="951"/>
      <c r="D60" s="638"/>
      <c r="E60" s="638"/>
      <c r="F60" s="638"/>
      <c r="G60" s="638"/>
      <c r="H60" s="638"/>
      <c r="I60" s="638"/>
      <c r="J60" s="638"/>
      <c r="K60" s="638"/>
      <c r="L60" s="638"/>
      <c r="M60" s="638"/>
      <c r="N60" s="638"/>
      <c r="O60" s="638"/>
      <c r="P60" s="638"/>
      <c r="Q60" s="638"/>
      <c r="R60" s="638"/>
      <c r="S60" s="638"/>
      <c r="T60" s="247"/>
    </row>
    <row r="61" spans="1:20" s="463" customFormat="1" ht="19.5" customHeight="1">
      <c r="A61" s="176">
        <v>12</v>
      </c>
      <c r="B61" s="950"/>
      <c r="C61" s="951"/>
      <c r="D61" s="638"/>
      <c r="E61" s="638"/>
      <c r="F61" s="638"/>
      <c r="G61" s="638"/>
      <c r="H61" s="638"/>
      <c r="I61" s="638"/>
      <c r="J61" s="638"/>
      <c r="K61" s="638"/>
      <c r="L61" s="638"/>
      <c r="M61" s="638"/>
      <c r="N61" s="638"/>
      <c r="O61" s="638"/>
      <c r="P61" s="638"/>
      <c r="Q61" s="638"/>
      <c r="R61" s="638"/>
      <c r="S61" s="638"/>
      <c r="T61" s="247"/>
    </row>
    <row r="62" spans="1:20" s="463" customFormat="1" ht="19.5" customHeight="1">
      <c r="A62" s="176">
        <v>13</v>
      </c>
      <c r="B62" s="950"/>
      <c r="C62" s="951"/>
      <c r="D62" s="638"/>
      <c r="E62" s="638"/>
      <c r="F62" s="638"/>
      <c r="G62" s="638"/>
      <c r="H62" s="638"/>
      <c r="I62" s="638"/>
      <c r="J62" s="638"/>
      <c r="K62" s="638"/>
      <c r="L62" s="638"/>
      <c r="M62" s="638"/>
      <c r="N62" s="638"/>
      <c r="O62" s="638"/>
      <c r="P62" s="638"/>
      <c r="Q62" s="638"/>
      <c r="R62" s="638"/>
      <c r="S62" s="638"/>
      <c r="T62" s="247"/>
    </row>
    <row r="63" spans="1:20" s="463" customFormat="1" ht="19.5" customHeight="1">
      <c r="A63" s="176">
        <v>14</v>
      </c>
      <c r="B63" s="950"/>
      <c r="C63" s="951"/>
      <c r="D63" s="638"/>
      <c r="E63" s="638"/>
      <c r="F63" s="638"/>
      <c r="G63" s="638"/>
      <c r="H63" s="638"/>
      <c r="I63" s="638"/>
      <c r="J63" s="638"/>
      <c r="K63" s="638"/>
      <c r="L63" s="638"/>
      <c r="M63" s="638"/>
      <c r="N63" s="638"/>
      <c r="O63" s="638"/>
      <c r="P63" s="638"/>
      <c r="Q63" s="638"/>
      <c r="R63" s="638"/>
      <c r="S63" s="638"/>
      <c r="T63" s="247"/>
    </row>
    <row r="64" spans="1:20" s="463" customFormat="1" ht="19.5" customHeight="1">
      <c r="A64" s="176">
        <v>15</v>
      </c>
      <c r="B64" s="950"/>
      <c r="C64" s="951"/>
      <c r="D64" s="638"/>
      <c r="E64" s="638"/>
      <c r="F64" s="638"/>
      <c r="G64" s="638"/>
      <c r="H64" s="638"/>
      <c r="I64" s="638"/>
      <c r="J64" s="638"/>
      <c r="K64" s="638"/>
      <c r="L64" s="638"/>
      <c r="M64" s="638"/>
      <c r="N64" s="638"/>
      <c r="O64" s="638"/>
      <c r="P64" s="638"/>
      <c r="Q64" s="638"/>
      <c r="R64" s="638"/>
      <c r="S64" s="638"/>
      <c r="T64" s="247"/>
    </row>
    <row r="65" spans="1:20" s="463" customFormat="1" ht="19.5" customHeight="1">
      <c r="A65" s="176">
        <v>16</v>
      </c>
      <c r="B65" s="950"/>
      <c r="C65" s="951"/>
      <c r="D65" s="638"/>
      <c r="E65" s="638"/>
      <c r="F65" s="638"/>
      <c r="G65" s="638"/>
      <c r="H65" s="638"/>
      <c r="I65" s="638"/>
      <c r="J65" s="638"/>
      <c r="K65" s="638"/>
      <c r="L65" s="638"/>
      <c r="M65" s="638"/>
      <c r="N65" s="638"/>
      <c r="O65" s="638"/>
      <c r="P65" s="638"/>
      <c r="Q65" s="638"/>
      <c r="R65" s="638"/>
      <c r="S65" s="638"/>
      <c r="T65" s="247"/>
    </row>
    <row r="66" spans="1:20" s="463" customFormat="1" ht="19.5" customHeight="1">
      <c r="A66" s="176">
        <v>17</v>
      </c>
      <c r="B66" s="950"/>
      <c r="C66" s="951"/>
      <c r="D66" s="638"/>
      <c r="E66" s="638"/>
      <c r="F66" s="638"/>
      <c r="G66" s="638"/>
      <c r="H66" s="638"/>
      <c r="I66" s="638"/>
      <c r="J66" s="638"/>
      <c r="K66" s="638"/>
      <c r="L66" s="638"/>
      <c r="M66" s="638"/>
      <c r="N66" s="638"/>
      <c r="O66" s="638"/>
      <c r="P66" s="638"/>
      <c r="Q66" s="638"/>
      <c r="R66" s="638"/>
      <c r="S66" s="638"/>
      <c r="T66" s="247"/>
    </row>
    <row r="67" spans="1:20" s="463" customFormat="1" ht="19.5" customHeight="1">
      <c r="A67" s="176">
        <v>18</v>
      </c>
      <c r="B67" s="950"/>
      <c r="C67" s="951"/>
      <c r="D67" s="638"/>
      <c r="E67" s="638"/>
      <c r="F67" s="638"/>
      <c r="G67" s="638"/>
      <c r="H67" s="638"/>
      <c r="I67" s="638"/>
      <c r="J67" s="638"/>
      <c r="K67" s="638"/>
      <c r="L67" s="638"/>
      <c r="M67" s="638"/>
      <c r="N67" s="638"/>
      <c r="O67" s="638"/>
      <c r="P67" s="638"/>
      <c r="Q67" s="638"/>
      <c r="R67" s="638"/>
      <c r="S67" s="638"/>
      <c r="T67" s="247"/>
    </row>
    <row r="68" spans="1:20" s="463" customFormat="1" ht="19.5" customHeight="1">
      <c r="A68" s="176">
        <v>19</v>
      </c>
      <c r="B68" s="950"/>
      <c r="C68" s="951"/>
      <c r="D68" s="638"/>
      <c r="E68" s="638"/>
      <c r="F68" s="638"/>
      <c r="G68" s="638"/>
      <c r="H68" s="638"/>
      <c r="I68" s="638"/>
      <c r="J68" s="638"/>
      <c r="K68" s="638"/>
      <c r="L68" s="638"/>
      <c r="M68" s="638"/>
      <c r="N68" s="638"/>
      <c r="O68" s="638"/>
      <c r="P68" s="638"/>
      <c r="Q68" s="638"/>
      <c r="R68" s="638"/>
      <c r="S68" s="638"/>
      <c r="T68" s="247"/>
    </row>
    <row r="69" spans="1:20" s="463" customFormat="1" ht="19.5" customHeight="1">
      <c r="A69" s="176">
        <v>20</v>
      </c>
      <c r="B69" s="950"/>
      <c r="C69" s="951"/>
      <c r="D69" s="638"/>
      <c r="E69" s="638"/>
      <c r="F69" s="638"/>
      <c r="G69" s="638"/>
      <c r="H69" s="638"/>
      <c r="I69" s="638"/>
      <c r="J69" s="638"/>
      <c r="K69" s="638"/>
      <c r="L69" s="638"/>
      <c r="M69" s="638"/>
      <c r="N69" s="638"/>
      <c r="O69" s="638"/>
      <c r="P69" s="638"/>
      <c r="Q69" s="638"/>
      <c r="R69" s="638"/>
      <c r="S69" s="638"/>
      <c r="T69" s="247"/>
    </row>
    <row r="70" spans="1:20" s="463" customFormat="1" ht="19.5" customHeight="1">
      <c r="A70" s="176">
        <v>21</v>
      </c>
      <c r="B70" s="950"/>
      <c r="C70" s="951"/>
      <c r="D70" s="638"/>
      <c r="E70" s="638"/>
      <c r="F70" s="638"/>
      <c r="G70" s="638"/>
      <c r="H70" s="638"/>
      <c r="I70" s="638"/>
      <c r="J70" s="638"/>
      <c r="K70" s="638"/>
      <c r="L70" s="638"/>
      <c r="M70" s="638"/>
      <c r="N70" s="638"/>
      <c r="O70" s="638"/>
      <c r="P70" s="638"/>
      <c r="Q70" s="638"/>
      <c r="R70" s="638"/>
      <c r="S70" s="638"/>
      <c r="T70" s="247"/>
    </row>
    <row r="71" spans="1:20" s="463" customFormat="1" ht="19.5" customHeight="1">
      <c r="A71" s="176">
        <v>22</v>
      </c>
      <c r="B71" s="950"/>
      <c r="C71" s="951"/>
      <c r="D71" s="638"/>
      <c r="E71" s="638"/>
      <c r="F71" s="638"/>
      <c r="G71" s="638"/>
      <c r="H71" s="638"/>
      <c r="I71" s="638"/>
      <c r="J71" s="638"/>
      <c r="K71" s="638"/>
      <c r="L71" s="638"/>
      <c r="M71" s="638"/>
      <c r="N71" s="638"/>
      <c r="O71" s="638"/>
      <c r="P71" s="638"/>
      <c r="Q71" s="638"/>
      <c r="R71" s="638"/>
      <c r="S71" s="638"/>
      <c r="T71" s="247"/>
    </row>
    <row r="72" spans="1:20" s="463" customFormat="1" ht="19.5" customHeight="1">
      <c r="A72" s="176">
        <v>23</v>
      </c>
      <c r="B72" s="950"/>
      <c r="C72" s="951"/>
      <c r="D72" s="638"/>
      <c r="E72" s="638"/>
      <c r="F72" s="638"/>
      <c r="G72" s="638"/>
      <c r="H72" s="638"/>
      <c r="I72" s="638"/>
      <c r="J72" s="638"/>
      <c r="K72" s="638"/>
      <c r="L72" s="638"/>
      <c r="M72" s="638"/>
      <c r="N72" s="638"/>
      <c r="O72" s="638"/>
      <c r="P72" s="638"/>
      <c r="Q72" s="638"/>
      <c r="R72" s="638"/>
      <c r="S72" s="638"/>
      <c r="T72" s="247"/>
    </row>
    <row r="73" spans="1:20" s="463" customFormat="1" ht="19.5" customHeight="1">
      <c r="A73" s="176">
        <v>24</v>
      </c>
      <c r="B73" s="950"/>
      <c r="C73" s="951"/>
      <c r="D73" s="638"/>
      <c r="E73" s="638"/>
      <c r="F73" s="638"/>
      <c r="G73" s="638"/>
      <c r="H73" s="638"/>
      <c r="I73" s="638"/>
      <c r="J73" s="638"/>
      <c r="K73" s="638"/>
      <c r="L73" s="638"/>
      <c r="M73" s="638"/>
      <c r="N73" s="638"/>
      <c r="O73" s="638"/>
      <c r="P73" s="638"/>
      <c r="Q73" s="638"/>
      <c r="R73" s="638"/>
      <c r="S73" s="638"/>
      <c r="T73" s="247"/>
    </row>
    <row r="74" spans="1:20" s="463" customFormat="1" ht="19.5" customHeight="1">
      <c r="A74" s="176">
        <v>25</v>
      </c>
      <c r="B74" s="950"/>
      <c r="C74" s="951"/>
      <c r="D74" s="638"/>
      <c r="E74" s="638"/>
      <c r="F74" s="638"/>
      <c r="G74" s="638"/>
      <c r="H74" s="638"/>
      <c r="I74" s="638"/>
      <c r="J74" s="638"/>
      <c r="K74" s="638"/>
      <c r="L74" s="638"/>
      <c r="M74" s="638"/>
      <c r="N74" s="638"/>
      <c r="O74" s="638"/>
      <c r="P74" s="638"/>
      <c r="Q74" s="638"/>
      <c r="R74" s="638"/>
      <c r="S74" s="638"/>
      <c r="T74" s="247"/>
    </row>
    <row r="75" spans="1:20" s="463" customFormat="1" ht="19.5" customHeight="1">
      <c r="A75" s="176">
        <v>26</v>
      </c>
      <c r="B75" s="950"/>
      <c r="C75" s="951"/>
      <c r="D75" s="638"/>
      <c r="E75" s="638"/>
      <c r="F75" s="638"/>
      <c r="G75" s="638"/>
      <c r="H75" s="638"/>
      <c r="I75" s="638"/>
      <c r="J75" s="638"/>
      <c r="K75" s="638"/>
      <c r="L75" s="638"/>
      <c r="M75" s="638"/>
      <c r="N75" s="638"/>
      <c r="O75" s="638"/>
      <c r="P75" s="638"/>
      <c r="Q75" s="638"/>
      <c r="R75" s="638"/>
      <c r="S75" s="638"/>
      <c r="T75" s="247"/>
    </row>
    <row r="76" spans="1:20" s="463" customFormat="1" ht="19.5" customHeight="1">
      <c r="A76" s="176">
        <v>27</v>
      </c>
      <c r="B76" s="950"/>
      <c r="C76" s="951"/>
      <c r="D76" s="638"/>
      <c r="E76" s="638"/>
      <c r="F76" s="638"/>
      <c r="G76" s="638"/>
      <c r="H76" s="638"/>
      <c r="I76" s="638"/>
      <c r="J76" s="638"/>
      <c r="K76" s="638"/>
      <c r="L76" s="638"/>
      <c r="M76" s="638"/>
      <c r="N76" s="638"/>
      <c r="O76" s="638"/>
      <c r="P76" s="638"/>
      <c r="Q76" s="638"/>
      <c r="R76" s="638"/>
      <c r="S76" s="638"/>
      <c r="T76" s="247"/>
    </row>
    <row r="77" spans="1:20" s="463" customFormat="1" ht="19.5" customHeight="1">
      <c r="A77" s="176">
        <v>28</v>
      </c>
      <c r="B77" s="950"/>
      <c r="C77" s="951"/>
      <c r="D77" s="638"/>
      <c r="E77" s="638"/>
      <c r="F77" s="638"/>
      <c r="G77" s="638"/>
      <c r="H77" s="638"/>
      <c r="I77" s="638"/>
      <c r="J77" s="638"/>
      <c r="K77" s="638"/>
      <c r="L77" s="638"/>
      <c r="M77" s="638"/>
      <c r="N77" s="638"/>
      <c r="O77" s="638"/>
      <c r="P77" s="638"/>
      <c r="Q77" s="638"/>
      <c r="R77" s="638"/>
      <c r="S77" s="638"/>
      <c r="T77" s="247"/>
    </row>
    <row r="78" spans="1:20" s="463" customFormat="1" ht="19.5" customHeight="1">
      <c r="A78" s="176">
        <v>29</v>
      </c>
      <c r="B78" s="950"/>
      <c r="C78" s="951"/>
      <c r="D78" s="638"/>
      <c r="E78" s="638"/>
      <c r="F78" s="638"/>
      <c r="G78" s="638"/>
      <c r="H78" s="638"/>
      <c r="I78" s="638"/>
      <c r="J78" s="638"/>
      <c r="K78" s="638"/>
      <c r="L78" s="638"/>
      <c r="M78" s="638"/>
      <c r="N78" s="638"/>
      <c r="O78" s="638"/>
      <c r="P78" s="638"/>
      <c r="Q78" s="638"/>
      <c r="R78" s="638"/>
      <c r="S78" s="638"/>
      <c r="T78" s="247"/>
    </row>
    <row r="79" spans="1:20" s="463" customFormat="1" ht="19.5" customHeight="1">
      <c r="A79" s="176">
        <v>30</v>
      </c>
      <c r="B79" s="950"/>
      <c r="C79" s="951"/>
      <c r="D79" s="638"/>
      <c r="E79" s="638"/>
      <c r="F79" s="638"/>
      <c r="G79" s="638"/>
      <c r="H79" s="638"/>
      <c r="I79" s="638"/>
      <c r="J79" s="638"/>
      <c r="K79" s="638"/>
      <c r="L79" s="638"/>
      <c r="M79" s="638"/>
      <c r="N79" s="638"/>
      <c r="O79" s="638"/>
      <c r="P79" s="638"/>
      <c r="Q79" s="638"/>
      <c r="R79" s="638"/>
      <c r="S79" s="638"/>
      <c r="T79" s="247"/>
    </row>
    <row r="80" spans="1:20" s="463" customFormat="1" ht="19.5" customHeight="1">
      <c r="A80" s="176">
        <v>31</v>
      </c>
      <c r="B80" s="950"/>
      <c r="C80" s="951"/>
      <c r="D80" s="638"/>
      <c r="E80" s="638"/>
      <c r="F80" s="638"/>
      <c r="G80" s="638"/>
      <c r="H80" s="638"/>
      <c r="I80" s="638"/>
      <c r="J80" s="638"/>
      <c r="K80" s="638"/>
      <c r="L80" s="638"/>
      <c r="M80" s="638"/>
      <c r="N80" s="638"/>
      <c r="O80" s="638"/>
      <c r="P80" s="638"/>
      <c r="Q80" s="638"/>
      <c r="R80" s="638"/>
      <c r="S80" s="638"/>
      <c r="T80" s="247"/>
    </row>
    <row r="81" spans="1:20" s="463" customFormat="1" ht="19.5" customHeight="1">
      <c r="A81" s="176">
        <v>32</v>
      </c>
      <c r="B81" s="950"/>
      <c r="C81" s="951"/>
      <c r="D81" s="638"/>
      <c r="E81" s="638"/>
      <c r="F81" s="638"/>
      <c r="G81" s="638"/>
      <c r="H81" s="638"/>
      <c r="I81" s="638"/>
      <c r="J81" s="638"/>
      <c r="K81" s="638"/>
      <c r="L81" s="638"/>
      <c r="M81" s="638"/>
      <c r="N81" s="638"/>
      <c r="O81" s="638"/>
      <c r="P81" s="638"/>
      <c r="Q81" s="638"/>
      <c r="R81" s="638"/>
      <c r="S81" s="638"/>
      <c r="T81" s="247"/>
    </row>
    <row r="82" spans="1:20" s="463" customFormat="1" ht="19.5" customHeight="1">
      <c r="A82" s="176">
        <v>33</v>
      </c>
      <c r="B82" s="950"/>
      <c r="C82" s="951"/>
      <c r="D82" s="638"/>
      <c r="E82" s="638"/>
      <c r="F82" s="638"/>
      <c r="G82" s="638"/>
      <c r="H82" s="638"/>
      <c r="I82" s="638"/>
      <c r="J82" s="638"/>
      <c r="K82" s="638"/>
      <c r="L82" s="638"/>
      <c r="M82" s="638"/>
      <c r="N82" s="638"/>
      <c r="O82" s="638"/>
      <c r="P82" s="638"/>
      <c r="Q82" s="638"/>
      <c r="R82" s="638"/>
      <c r="S82" s="638"/>
      <c r="T82" s="247"/>
    </row>
    <row r="83" spans="1:20" s="463" customFormat="1" ht="19.5" customHeight="1">
      <c r="A83" s="176">
        <v>34</v>
      </c>
      <c r="B83" s="950"/>
      <c r="C83" s="951"/>
      <c r="D83" s="638"/>
      <c r="E83" s="638"/>
      <c r="F83" s="638"/>
      <c r="G83" s="638"/>
      <c r="H83" s="638"/>
      <c r="I83" s="638"/>
      <c r="J83" s="638"/>
      <c r="K83" s="638"/>
      <c r="L83" s="638"/>
      <c r="M83" s="638"/>
      <c r="N83" s="638"/>
      <c r="O83" s="638"/>
      <c r="P83" s="638"/>
      <c r="Q83" s="638"/>
      <c r="R83" s="638"/>
      <c r="S83" s="638"/>
      <c r="T83" s="247"/>
    </row>
    <row r="84" spans="1:20" s="463" customFormat="1" ht="19.5" customHeight="1" thickBot="1">
      <c r="A84" s="250">
        <v>35</v>
      </c>
      <c r="B84" s="954"/>
      <c r="C84" s="955"/>
      <c r="D84" s="639"/>
      <c r="E84" s="639"/>
      <c r="F84" s="639"/>
      <c r="G84" s="639"/>
      <c r="H84" s="639"/>
      <c r="I84" s="639"/>
      <c r="J84" s="639"/>
      <c r="K84" s="639"/>
      <c r="L84" s="639"/>
      <c r="M84" s="639"/>
      <c r="N84" s="639"/>
      <c r="O84" s="639"/>
      <c r="P84" s="639"/>
      <c r="Q84" s="639"/>
      <c r="R84" s="639"/>
      <c r="S84" s="639"/>
      <c r="T84" s="248"/>
    </row>
    <row r="85" spans="1:20" s="487" customFormat="1" ht="19.5" customHeight="1" thickBot="1">
      <c r="A85" s="485"/>
      <c r="B85" s="914" t="s">
        <v>311</v>
      </c>
      <c r="C85" s="915"/>
      <c r="D85" s="486"/>
      <c r="E85" s="486"/>
      <c r="F85" s="486"/>
      <c r="G85" s="486"/>
      <c r="H85" s="486"/>
      <c r="I85" s="486"/>
      <c r="J85" s="486"/>
      <c r="K85" s="486"/>
      <c r="L85" s="486"/>
      <c r="M85" s="486"/>
      <c r="N85" s="486"/>
      <c r="O85" s="486"/>
      <c r="P85" s="486"/>
      <c r="Q85" s="486"/>
      <c r="R85" s="486"/>
      <c r="S85" s="486"/>
      <c r="T85" s="484">
        <f>SUM(D85:S85)</f>
        <v>0</v>
      </c>
    </row>
    <row r="86" spans="1:20" s="490" customFormat="1" ht="33" customHeight="1" thickBot="1">
      <c r="A86" s="488"/>
      <c r="B86" s="916" t="s">
        <v>314</v>
      </c>
      <c r="C86" s="917"/>
      <c r="D86" s="489">
        <f aca="true" t="shared" si="0" ref="D86:T86">D49+D85</f>
        <v>0</v>
      </c>
      <c r="E86" s="489">
        <f t="shared" si="0"/>
        <v>0</v>
      </c>
      <c r="F86" s="489">
        <f t="shared" si="0"/>
        <v>0</v>
      </c>
      <c r="G86" s="489">
        <f t="shared" si="0"/>
        <v>0</v>
      </c>
      <c r="H86" s="489">
        <f t="shared" si="0"/>
        <v>0</v>
      </c>
      <c r="I86" s="489">
        <f t="shared" si="0"/>
        <v>0</v>
      </c>
      <c r="J86" s="489">
        <f t="shared" si="0"/>
        <v>0</v>
      </c>
      <c r="K86" s="489">
        <f t="shared" si="0"/>
        <v>0</v>
      </c>
      <c r="L86" s="489">
        <f t="shared" si="0"/>
        <v>0</v>
      </c>
      <c r="M86" s="489">
        <f t="shared" si="0"/>
        <v>0</v>
      </c>
      <c r="N86" s="489">
        <f t="shared" si="0"/>
        <v>0</v>
      </c>
      <c r="O86" s="489">
        <f t="shared" si="0"/>
        <v>0</v>
      </c>
      <c r="P86" s="489">
        <f t="shared" si="0"/>
        <v>0</v>
      </c>
      <c r="Q86" s="489">
        <f t="shared" si="0"/>
        <v>0</v>
      </c>
      <c r="R86" s="489">
        <f t="shared" si="0"/>
        <v>0</v>
      </c>
      <c r="S86" s="489">
        <f t="shared" si="0"/>
        <v>0</v>
      </c>
      <c r="T86" s="489">
        <f t="shared" si="0"/>
        <v>0</v>
      </c>
    </row>
    <row r="87" spans="1:20" s="463" customFormat="1" ht="10.5" customHeight="1">
      <c r="A87" s="491" t="s">
        <v>338</v>
      </c>
      <c r="B87" s="492"/>
      <c r="C87" s="492"/>
      <c r="D87" s="474"/>
      <c r="E87" s="474"/>
      <c r="F87" s="474"/>
      <c r="G87" s="474"/>
      <c r="H87" s="474"/>
      <c r="I87" s="474"/>
      <c r="J87" s="474"/>
      <c r="K87" s="474"/>
      <c r="L87" s="474"/>
      <c r="M87" s="474"/>
      <c r="N87" s="474"/>
      <c r="O87" s="474"/>
      <c r="P87" s="474"/>
      <c r="Q87" s="474"/>
      <c r="R87" s="474"/>
      <c r="S87" s="474"/>
      <c r="T87" s="493"/>
    </row>
    <row r="88" spans="1:18" ht="14.25">
      <c r="A88" s="494" t="s">
        <v>59</v>
      </c>
      <c r="C88" s="495"/>
      <c r="H88" s="496" t="s">
        <v>242</v>
      </c>
      <c r="I88" s="497"/>
      <c r="J88" s="497"/>
      <c r="K88" s="497"/>
      <c r="L88" s="497"/>
      <c r="M88" s="497"/>
      <c r="N88" s="497"/>
      <c r="O88" s="497"/>
      <c r="P88" s="497"/>
      <c r="Q88" s="497"/>
      <c r="R88" s="498" t="s">
        <v>106</v>
      </c>
    </row>
    <row r="89" spans="1:17" ht="14.25" customHeight="1">
      <c r="A89" s="920" t="s">
        <v>91</v>
      </c>
      <c r="B89" s="920"/>
      <c r="C89" s="920"/>
      <c r="D89" s="920"/>
      <c r="E89" s="920"/>
      <c r="F89" s="920"/>
      <c r="G89" s="920"/>
      <c r="H89" s="921" t="s">
        <v>373</v>
      </c>
      <c r="I89" s="921"/>
      <c r="J89" s="921"/>
      <c r="K89" s="921"/>
      <c r="L89" s="921"/>
      <c r="M89" s="921"/>
      <c r="N89" s="921"/>
      <c r="O89" s="921"/>
      <c r="P89" s="921"/>
      <c r="Q89" s="921"/>
    </row>
    <row r="90" spans="1:17" ht="14.25" customHeight="1">
      <c r="A90" s="920" t="s">
        <v>252</v>
      </c>
      <c r="B90" s="920"/>
      <c r="C90" s="920"/>
      <c r="D90" s="920"/>
      <c r="E90" s="920"/>
      <c r="F90" s="920"/>
      <c r="G90" s="499"/>
      <c r="H90" s="921"/>
      <c r="I90" s="921"/>
      <c r="J90" s="921"/>
      <c r="K90" s="921"/>
      <c r="L90" s="921"/>
      <c r="M90" s="921"/>
      <c r="N90" s="921"/>
      <c r="O90" s="921"/>
      <c r="P90" s="921"/>
      <c r="Q90" s="921"/>
    </row>
    <row r="91" spans="1:20" ht="16.5" customHeight="1">
      <c r="A91" s="641" t="s">
        <v>268</v>
      </c>
      <c r="B91" s="641"/>
      <c r="C91" s="641"/>
      <c r="D91" s="641"/>
      <c r="E91" s="641"/>
      <c r="F91" s="641"/>
      <c r="G91" s="499"/>
      <c r="H91" s="922" t="s">
        <v>374</v>
      </c>
      <c r="I91" s="922"/>
      <c r="J91" s="922"/>
      <c r="K91" s="922"/>
      <c r="L91" s="922"/>
      <c r="M91" s="922"/>
      <c r="N91" s="922"/>
      <c r="O91" s="922"/>
      <c r="P91" s="922"/>
      <c r="Q91" s="922"/>
      <c r="S91" s="918"/>
      <c r="T91" s="918"/>
    </row>
    <row r="92" spans="1:20" ht="29.25" customHeight="1">
      <c r="A92" s="641"/>
      <c r="B92" s="641"/>
      <c r="C92" s="641"/>
      <c r="D92" s="641"/>
      <c r="E92" s="641"/>
      <c r="F92" s="641"/>
      <c r="G92" s="499"/>
      <c r="H92" s="922"/>
      <c r="I92" s="922"/>
      <c r="J92" s="922"/>
      <c r="K92" s="922"/>
      <c r="L92" s="922"/>
      <c r="M92" s="922"/>
      <c r="N92" s="922"/>
      <c r="O92" s="922"/>
      <c r="P92" s="922"/>
      <c r="Q92" s="922"/>
      <c r="R92" s="919" t="s">
        <v>135</v>
      </c>
      <c r="S92" s="919"/>
      <c r="T92" s="919"/>
    </row>
    <row r="93" spans="2:20" s="463" customFormat="1" ht="25.5" customHeight="1">
      <c r="B93" s="500" t="s">
        <v>313</v>
      </c>
      <c r="C93" s="197"/>
      <c r="D93" s="457" t="s">
        <v>303</v>
      </c>
      <c r="E93" s="197"/>
      <c r="F93" s="501" t="s">
        <v>304</v>
      </c>
      <c r="G93" s="501"/>
      <c r="H93" s="922"/>
      <c r="I93" s="922"/>
      <c r="J93" s="922"/>
      <c r="K93" s="922"/>
      <c r="L93" s="922"/>
      <c r="M93" s="922"/>
      <c r="N93" s="922"/>
      <c r="O93" s="922"/>
      <c r="P93" s="922"/>
      <c r="Q93" s="922"/>
      <c r="S93" s="502"/>
      <c r="T93" s="503"/>
    </row>
    <row r="95" ht="18">
      <c r="B95" s="636"/>
    </row>
  </sheetData>
  <sheetProtection/>
  <protectedRanges>
    <protectedRange sqref="D11:S11" name="Range2"/>
    <protectedRange sqref="C6 C8 K6 K8 N8:N9 C93 E93 S91 D49:S49 D85:S85 A14:T48 A50:T84" name="Range1"/>
  </protectedRanges>
  <mergeCells count="115">
    <mergeCell ref="R11:S11"/>
    <mergeCell ref="F11:G11"/>
    <mergeCell ref="H11:I11"/>
    <mergeCell ref="J11:K11"/>
    <mergeCell ref="L11:M11"/>
    <mergeCell ref="N11:O11"/>
    <mergeCell ref="P11:Q11"/>
    <mergeCell ref="B80:C80"/>
    <mergeCell ref="B81:C81"/>
    <mergeCell ref="B82:C82"/>
    <mergeCell ref="B83:C83"/>
    <mergeCell ref="B84:C84"/>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1:C51"/>
    <mergeCell ref="B52:C52"/>
    <mergeCell ref="B53:C53"/>
    <mergeCell ref="B49:C49"/>
    <mergeCell ref="B54:C54"/>
    <mergeCell ref="B55:C55"/>
    <mergeCell ref="B44:C44"/>
    <mergeCell ref="B45:C45"/>
    <mergeCell ref="B46:C46"/>
    <mergeCell ref="B47:C47"/>
    <mergeCell ref="B48:C48"/>
    <mergeCell ref="B50:C50"/>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C6:D6"/>
    <mergeCell ref="K6:M6"/>
    <mergeCell ref="I8:J8"/>
    <mergeCell ref="A3:T3"/>
    <mergeCell ref="A2:T2"/>
    <mergeCell ref="C8:G8"/>
    <mergeCell ref="L8:M8"/>
    <mergeCell ref="N8:Q8"/>
    <mergeCell ref="K4:O4"/>
    <mergeCell ref="F10:G10"/>
    <mergeCell ref="H10:I10"/>
    <mergeCell ref="R12:S12"/>
    <mergeCell ref="A10:A13"/>
    <mergeCell ref="N12:O12"/>
    <mergeCell ref="P12:Q12"/>
    <mergeCell ref="J10:K10"/>
    <mergeCell ref="L10:M10"/>
    <mergeCell ref="B10:C13"/>
    <mergeCell ref="D11:E11"/>
    <mergeCell ref="T10:T13"/>
    <mergeCell ref="D12:E12"/>
    <mergeCell ref="F12:G12"/>
    <mergeCell ref="H12:I12"/>
    <mergeCell ref="J12:K12"/>
    <mergeCell ref="L12:M12"/>
    <mergeCell ref="P10:Q10"/>
    <mergeCell ref="R10:S10"/>
    <mergeCell ref="N10:O10"/>
    <mergeCell ref="D10:E10"/>
    <mergeCell ref="B85:C85"/>
    <mergeCell ref="B86:C86"/>
    <mergeCell ref="S91:T91"/>
    <mergeCell ref="R92:T92"/>
    <mergeCell ref="A90:F90"/>
    <mergeCell ref="H89:Q90"/>
    <mergeCell ref="H91:Q93"/>
    <mergeCell ref="A89:G89"/>
  </mergeCells>
  <printOptions/>
  <pageMargins left="0.66" right="0.16" top="0.24" bottom="0.26" header="0.17" footer="0.2"/>
  <pageSetup horizontalDpi="300" verticalDpi="300" orientation="landscape" paperSize="9" scale="48" r:id="rId2"/>
  <rowBreaks count="1" manualBreakCount="1">
    <brk id="49" max="20" man="1"/>
  </rowBreaks>
  <drawing r:id="rId1"/>
</worksheet>
</file>

<file path=xl/worksheets/sheet4.xml><?xml version="1.0" encoding="utf-8"?>
<worksheet xmlns="http://schemas.openxmlformats.org/spreadsheetml/2006/main" xmlns:r="http://schemas.openxmlformats.org/officeDocument/2006/relationships">
  <sheetPr>
    <tabColor rgb="FF00B0F0"/>
  </sheetPr>
  <dimension ref="A1:AP114"/>
  <sheetViews>
    <sheetView showGridLines="0" view="pageBreakPreview" zoomScaleNormal="50" zoomScaleSheetLayoutView="100" zoomScalePageLayoutView="0" workbookViewId="0" topLeftCell="A1">
      <pane ySplit="10" topLeftCell="A11" activePane="bottomLeft" state="frozen"/>
      <selection pane="topLeft" activeCell="A1" sqref="A1"/>
      <selection pane="bottomLeft" activeCell="AP2" sqref="AP2:AP10"/>
    </sheetView>
  </sheetViews>
  <sheetFormatPr defaultColWidth="9.140625" defaultRowHeight="15"/>
  <cols>
    <col min="1" max="1" width="17.28125" style="464" customWidth="1"/>
    <col min="2" max="2" width="17.7109375" style="464" customWidth="1"/>
    <col min="3" max="3" width="9.140625" style="464" customWidth="1"/>
    <col min="4" max="4" width="10.28125" style="464" customWidth="1"/>
    <col min="5" max="7" width="5.00390625" style="464" customWidth="1"/>
    <col min="8" max="40" width="4.421875" style="464" customWidth="1"/>
    <col min="41" max="41" width="1.8515625" style="464" customWidth="1"/>
    <col min="42" max="42" width="36.57421875" style="464" customWidth="1"/>
    <col min="43" max="16384" width="9.140625" style="464" customWidth="1"/>
  </cols>
  <sheetData>
    <row r="1" spans="2:41" ht="14.25">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row>
    <row r="2" spans="1:42" ht="22.5" customHeight="1">
      <c r="A2" s="992" t="s">
        <v>194</v>
      </c>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c r="AP2" s="956" t="s">
        <v>384</v>
      </c>
    </row>
    <row r="3" spans="1:42" ht="27" customHeight="1">
      <c r="A3" s="945" t="s">
        <v>203</v>
      </c>
      <c r="B3" s="945"/>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945"/>
      <c r="AM3" s="945"/>
      <c r="AN3" s="945"/>
      <c r="AP3" s="956"/>
    </row>
    <row r="4" spans="2:42" s="463" customFormat="1" ht="20.25" customHeight="1">
      <c r="B4" s="504" t="s">
        <v>208</v>
      </c>
      <c r="C4" s="940"/>
      <c r="D4" s="941"/>
      <c r="G4" s="490"/>
      <c r="H4" s="473" t="s">
        <v>205</v>
      </c>
      <c r="I4" s="983" t="s">
        <v>307</v>
      </c>
      <c r="J4" s="984"/>
      <c r="L4" s="490"/>
      <c r="M4" s="473" t="s">
        <v>206</v>
      </c>
      <c r="N4" s="983" t="s">
        <v>308</v>
      </c>
      <c r="O4" s="985"/>
      <c r="P4" s="985"/>
      <c r="Q4" s="985"/>
      <c r="R4" s="985"/>
      <c r="S4" s="985"/>
      <c r="T4" s="985"/>
      <c r="U4" s="984"/>
      <c r="W4" s="490"/>
      <c r="X4" s="473" t="s">
        <v>207</v>
      </c>
      <c r="Y4" s="940"/>
      <c r="Z4" s="942"/>
      <c r="AA4" s="942"/>
      <c r="AB4" s="942"/>
      <c r="AC4" s="942"/>
      <c r="AD4" s="942"/>
      <c r="AE4" s="942"/>
      <c r="AF4" s="941"/>
      <c r="AO4" s="464"/>
      <c r="AP4" s="956"/>
    </row>
    <row r="5" spans="1:42" s="463" customFormat="1" ht="6.75" customHeight="1">
      <c r="A5" s="474"/>
      <c r="B5" s="504"/>
      <c r="C5" s="505"/>
      <c r="D5" s="505"/>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64"/>
      <c r="AP5" s="956"/>
    </row>
    <row r="6" spans="1:42" s="463" customFormat="1" ht="27.75" customHeight="1">
      <c r="A6" s="474"/>
      <c r="B6" s="504" t="s">
        <v>209</v>
      </c>
      <c r="C6" s="986"/>
      <c r="D6" s="987"/>
      <c r="E6" s="987"/>
      <c r="F6" s="987"/>
      <c r="G6" s="987"/>
      <c r="H6" s="987"/>
      <c r="I6" s="987"/>
      <c r="J6" s="987"/>
      <c r="K6" s="987"/>
      <c r="L6" s="987"/>
      <c r="M6" s="987"/>
      <c r="N6" s="987"/>
      <c r="O6" s="987"/>
      <c r="P6" s="988"/>
      <c r="Q6" s="472"/>
      <c r="R6" s="472"/>
      <c r="S6" s="472"/>
      <c r="T6" s="472"/>
      <c r="U6" s="472"/>
      <c r="V6" s="472"/>
      <c r="W6" s="472"/>
      <c r="X6" s="504" t="s">
        <v>204</v>
      </c>
      <c r="Y6" s="986"/>
      <c r="Z6" s="987"/>
      <c r="AA6" s="987"/>
      <c r="AB6" s="987"/>
      <c r="AC6" s="988"/>
      <c r="AD6" s="472"/>
      <c r="AE6" s="472"/>
      <c r="AF6" s="472"/>
      <c r="AG6" s="472"/>
      <c r="AH6" s="472"/>
      <c r="AI6" s="504" t="s">
        <v>210</v>
      </c>
      <c r="AJ6" s="989"/>
      <c r="AK6" s="990"/>
      <c r="AL6" s="990"/>
      <c r="AM6" s="990"/>
      <c r="AN6" s="991"/>
      <c r="AO6" s="464"/>
      <c r="AP6" s="956"/>
    </row>
    <row r="7" ht="6.75" customHeight="1" thickBot="1">
      <c r="AP7" s="956"/>
    </row>
    <row r="8" spans="1:42" s="300" customFormat="1" ht="23.25" customHeight="1" thickBot="1">
      <c r="A8" s="932" t="s">
        <v>75</v>
      </c>
      <c r="B8" s="933"/>
      <c r="C8" s="995" t="s">
        <v>211</v>
      </c>
      <c r="D8" s="932" t="s">
        <v>212</v>
      </c>
      <c r="E8" s="932" t="s">
        <v>257</v>
      </c>
      <c r="F8" s="993"/>
      <c r="G8" s="933"/>
      <c r="H8" s="979" t="s">
        <v>156</v>
      </c>
      <c r="I8" s="979"/>
      <c r="J8" s="979"/>
      <c r="K8" s="979"/>
      <c r="L8" s="979"/>
      <c r="M8" s="979"/>
      <c r="N8" s="978" t="s">
        <v>161</v>
      </c>
      <c r="O8" s="979"/>
      <c r="P8" s="979"/>
      <c r="Q8" s="979"/>
      <c r="R8" s="979"/>
      <c r="S8" s="979"/>
      <c r="T8" s="979"/>
      <c r="U8" s="979"/>
      <c r="V8" s="980"/>
      <c r="W8" s="979" t="s">
        <v>46</v>
      </c>
      <c r="X8" s="979"/>
      <c r="Y8" s="979"/>
      <c r="Z8" s="979"/>
      <c r="AA8" s="979"/>
      <c r="AB8" s="979"/>
      <c r="AC8" s="979"/>
      <c r="AD8" s="979"/>
      <c r="AE8" s="979"/>
      <c r="AF8" s="978" t="s">
        <v>45</v>
      </c>
      <c r="AG8" s="979"/>
      <c r="AH8" s="979"/>
      <c r="AI8" s="979"/>
      <c r="AJ8" s="979"/>
      <c r="AK8" s="979"/>
      <c r="AL8" s="979"/>
      <c r="AM8" s="979"/>
      <c r="AN8" s="980"/>
      <c r="AO8" s="464"/>
      <c r="AP8" s="956"/>
    </row>
    <row r="9" spans="1:42" s="300" customFormat="1" ht="63" customHeight="1">
      <c r="A9" s="934"/>
      <c r="B9" s="935"/>
      <c r="C9" s="996"/>
      <c r="D9" s="934"/>
      <c r="E9" s="934"/>
      <c r="F9" s="994"/>
      <c r="G9" s="935"/>
      <c r="H9" s="1000" t="s">
        <v>157</v>
      </c>
      <c r="I9" s="1001"/>
      <c r="J9" s="1002"/>
      <c r="K9" s="1003" t="s">
        <v>158</v>
      </c>
      <c r="L9" s="1003"/>
      <c r="M9" s="1004"/>
      <c r="N9" s="973" t="s">
        <v>167</v>
      </c>
      <c r="O9" s="974"/>
      <c r="P9" s="974"/>
      <c r="Q9" s="975" t="s">
        <v>168</v>
      </c>
      <c r="R9" s="976"/>
      <c r="S9" s="977"/>
      <c r="T9" s="975" t="s">
        <v>169</v>
      </c>
      <c r="U9" s="976"/>
      <c r="V9" s="981"/>
      <c r="W9" s="973" t="s">
        <v>167</v>
      </c>
      <c r="X9" s="974"/>
      <c r="Y9" s="974"/>
      <c r="Z9" s="975" t="s">
        <v>168</v>
      </c>
      <c r="AA9" s="976"/>
      <c r="AB9" s="977"/>
      <c r="AC9" s="975" t="s">
        <v>169</v>
      </c>
      <c r="AD9" s="976"/>
      <c r="AE9" s="981"/>
      <c r="AF9" s="973" t="s">
        <v>167</v>
      </c>
      <c r="AG9" s="974"/>
      <c r="AH9" s="974"/>
      <c r="AI9" s="975" t="s">
        <v>168</v>
      </c>
      <c r="AJ9" s="976"/>
      <c r="AK9" s="977"/>
      <c r="AL9" s="975" t="s">
        <v>169</v>
      </c>
      <c r="AM9" s="976"/>
      <c r="AN9" s="981"/>
      <c r="AO9" s="464"/>
      <c r="AP9" s="956"/>
    </row>
    <row r="10" spans="1:42" s="463" customFormat="1" ht="16.5" customHeight="1" thickBot="1">
      <c r="A10" s="936"/>
      <c r="B10" s="937"/>
      <c r="C10" s="997"/>
      <c r="D10" s="936"/>
      <c r="E10" s="506" t="s">
        <v>2</v>
      </c>
      <c r="F10" s="507" t="s">
        <v>3</v>
      </c>
      <c r="G10" s="508" t="s">
        <v>99</v>
      </c>
      <c r="H10" s="506" t="s">
        <v>2</v>
      </c>
      <c r="I10" s="507" t="s">
        <v>3</v>
      </c>
      <c r="J10" s="507" t="s">
        <v>99</v>
      </c>
      <c r="K10" s="507" t="s">
        <v>2</v>
      </c>
      <c r="L10" s="507" t="s">
        <v>3</v>
      </c>
      <c r="M10" s="509" t="s">
        <v>99</v>
      </c>
      <c r="N10" s="506" t="s">
        <v>2</v>
      </c>
      <c r="O10" s="507" t="s">
        <v>3</v>
      </c>
      <c r="P10" s="507" t="s">
        <v>99</v>
      </c>
      <c r="Q10" s="507" t="s">
        <v>2</v>
      </c>
      <c r="R10" s="507" t="s">
        <v>3</v>
      </c>
      <c r="S10" s="507" t="s">
        <v>99</v>
      </c>
      <c r="T10" s="507" t="s">
        <v>2</v>
      </c>
      <c r="U10" s="507" t="s">
        <v>3</v>
      </c>
      <c r="V10" s="508" t="s">
        <v>99</v>
      </c>
      <c r="W10" s="506" t="s">
        <v>2</v>
      </c>
      <c r="X10" s="507" t="s">
        <v>3</v>
      </c>
      <c r="Y10" s="507" t="s">
        <v>99</v>
      </c>
      <c r="Z10" s="507" t="s">
        <v>2</v>
      </c>
      <c r="AA10" s="507" t="s">
        <v>3</v>
      </c>
      <c r="AB10" s="507" t="s">
        <v>99</v>
      </c>
      <c r="AC10" s="507" t="s">
        <v>2</v>
      </c>
      <c r="AD10" s="507" t="s">
        <v>3</v>
      </c>
      <c r="AE10" s="508" t="s">
        <v>99</v>
      </c>
      <c r="AF10" s="510" t="s">
        <v>2</v>
      </c>
      <c r="AG10" s="507" t="s">
        <v>3</v>
      </c>
      <c r="AH10" s="507" t="s">
        <v>99</v>
      </c>
      <c r="AI10" s="507" t="s">
        <v>2</v>
      </c>
      <c r="AJ10" s="507" t="s">
        <v>3</v>
      </c>
      <c r="AK10" s="507" t="s">
        <v>99</v>
      </c>
      <c r="AL10" s="507" t="s">
        <v>2</v>
      </c>
      <c r="AM10" s="507" t="s">
        <v>3</v>
      </c>
      <c r="AN10" s="508" t="s">
        <v>99</v>
      </c>
      <c r="AO10" s="464"/>
      <c r="AP10" s="956"/>
    </row>
    <row r="11" spans="1:41" s="463" customFormat="1" ht="18" customHeight="1">
      <c r="A11" s="998">
        <v>1</v>
      </c>
      <c r="B11" s="999"/>
      <c r="C11" s="186"/>
      <c r="D11" s="187"/>
      <c r="E11" s="182"/>
      <c r="F11" s="183"/>
      <c r="G11" s="511">
        <f>E11+F11</f>
        <v>0</v>
      </c>
      <c r="H11" s="182"/>
      <c r="I11" s="183"/>
      <c r="J11" s="511">
        <f>H11+I11</f>
        <v>0</v>
      </c>
      <c r="K11" s="183"/>
      <c r="L11" s="183"/>
      <c r="M11" s="184"/>
      <c r="N11" s="182"/>
      <c r="O11" s="183"/>
      <c r="P11" s="512">
        <f>N11+O11</f>
        <v>0</v>
      </c>
      <c r="Q11" s="183"/>
      <c r="R11" s="183"/>
      <c r="S11" s="512">
        <f>Q11+R11</f>
        <v>0</v>
      </c>
      <c r="T11" s="183">
        <f>N11+Q11</f>
        <v>0</v>
      </c>
      <c r="U11" s="183">
        <f>O11+R11</f>
        <v>0</v>
      </c>
      <c r="V11" s="511">
        <f>T11+U11</f>
        <v>0</v>
      </c>
      <c r="W11" s="182"/>
      <c r="X11" s="183"/>
      <c r="Y11" s="512">
        <f>W11+X11</f>
        <v>0</v>
      </c>
      <c r="Z11" s="183"/>
      <c r="AA11" s="183"/>
      <c r="AB11" s="512">
        <f>Z11+AA11</f>
        <v>0</v>
      </c>
      <c r="AC11" s="183">
        <f>W11+Z11</f>
        <v>0</v>
      </c>
      <c r="AD11" s="183">
        <f>X11+AA11</f>
        <v>0</v>
      </c>
      <c r="AE11" s="511">
        <f>AC11+AD11</f>
        <v>0</v>
      </c>
      <c r="AF11" s="182"/>
      <c r="AG11" s="183"/>
      <c r="AH11" s="512">
        <f>AF11+AG11</f>
        <v>0</v>
      </c>
      <c r="AI11" s="183"/>
      <c r="AJ11" s="183"/>
      <c r="AK11" s="512">
        <f>AI11+AJ11</f>
        <v>0</v>
      </c>
      <c r="AL11" s="183">
        <f>AF11+AI11</f>
        <v>0</v>
      </c>
      <c r="AM11" s="183">
        <f>AG11+AJ11</f>
        <v>0</v>
      </c>
      <c r="AN11" s="511">
        <f>AL11+AM11</f>
        <v>0</v>
      </c>
      <c r="AO11" s="464"/>
    </row>
    <row r="12" spans="1:41" s="463" customFormat="1" ht="19.5" customHeight="1">
      <c r="A12" s="957">
        <v>2</v>
      </c>
      <c r="B12" s="958"/>
      <c r="C12" s="188"/>
      <c r="D12" s="292"/>
      <c r="E12" s="189"/>
      <c r="F12" s="181"/>
      <c r="G12" s="511">
        <f aca="true" t="shared" si="0" ref="G12:G95">E12+F12</f>
        <v>0</v>
      </c>
      <c r="H12" s="182"/>
      <c r="I12" s="183"/>
      <c r="J12" s="511">
        <f aca="true" t="shared" si="1" ref="J12:J95">H12+I12</f>
        <v>0</v>
      </c>
      <c r="K12" s="183"/>
      <c r="L12" s="183"/>
      <c r="M12" s="184"/>
      <c r="N12" s="182"/>
      <c r="O12" s="183"/>
      <c r="P12" s="512">
        <f aca="true" t="shared" si="2" ref="P12:P95">N12+O12</f>
        <v>0</v>
      </c>
      <c r="Q12" s="183"/>
      <c r="R12" s="183"/>
      <c r="S12" s="512">
        <f aca="true" t="shared" si="3" ref="S12:S95">Q12+R12</f>
        <v>0</v>
      </c>
      <c r="T12" s="183">
        <f aca="true" t="shared" si="4" ref="T12:T95">N12+Q12</f>
        <v>0</v>
      </c>
      <c r="U12" s="183">
        <f aca="true" t="shared" si="5" ref="U12:U95">O12+R12</f>
        <v>0</v>
      </c>
      <c r="V12" s="511">
        <f aca="true" t="shared" si="6" ref="V12:V95">T12+U12</f>
        <v>0</v>
      </c>
      <c r="W12" s="182"/>
      <c r="X12" s="183"/>
      <c r="Y12" s="512">
        <f aca="true" t="shared" si="7" ref="Y12:Y95">W12+X12</f>
        <v>0</v>
      </c>
      <c r="Z12" s="183"/>
      <c r="AA12" s="183"/>
      <c r="AB12" s="512">
        <f aca="true" t="shared" si="8" ref="AB12:AB95">Z12+AA12</f>
        <v>0</v>
      </c>
      <c r="AC12" s="183">
        <f aca="true" t="shared" si="9" ref="AC12:AC95">W12+Z12</f>
        <v>0</v>
      </c>
      <c r="AD12" s="183">
        <f aca="true" t="shared" si="10" ref="AD12:AD95">X12+AA12</f>
        <v>0</v>
      </c>
      <c r="AE12" s="511">
        <f aca="true" t="shared" si="11" ref="AE12:AE95">AC12+AD12</f>
        <v>0</v>
      </c>
      <c r="AF12" s="182"/>
      <c r="AG12" s="183"/>
      <c r="AH12" s="512">
        <f aca="true" t="shared" si="12" ref="AH12:AH95">AF12+AG12</f>
        <v>0</v>
      </c>
      <c r="AI12" s="183"/>
      <c r="AJ12" s="183"/>
      <c r="AK12" s="512">
        <f aca="true" t="shared" si="13" ref="AK12:AK95">AI12+AJ12</f>
        <v>0</v>
      </c>
      <c r="AL12" s="183">
        <f aca="true" t="shared" si="14" ref="AL12:AL95">AF12+AI12</f>
        <v>0</v>
      </c>
      <c r="AM12" s="183">
        <f aca="true" t="shared" si="15" ref="AM12:AM95">AG12+AJ12</f>
        <v>0</v>
      </c>
      <c r="AN12" s="511">
        <f aca="true" t="shared" si="16" ref="AN12:AN95">AL12+AM12</f>
        <v>0</v>
      </c>
      <c r="AO12" s="464"/>
    </row>
    <row r="13" spans="1:41" s="463" customFormat="1" ht="19.5" customHeight="1">
      <c r="A13" s="957">
        <v>3</v>
      </c>
      <c r="B13" s="958"/>
      <c r="C13" s="188"/>
      <c r="D13" s="292"/>
      <c r="E13" s="189"/>
      <c r="F13" s="181"/>
      <c r="G13" s="511">
        <f t="shared" si="0"/>
        <v>0</v>
      </c>
      <c r="H13" s="182"/>
      <c r="I13" s="183"/>
      <c r="J13" s="511">
        <f t="shared" si="1"/>
        <v>0</v>
      </c>
      <c r="K13" s="183"/>
      <c r="L13" s="183"/>
      <c r="M13" s="184"/>
      <c r="N13" s="182"/>
      <c r="O13" s="183"/>
      <c r="P13" s="512">
        <f t="shared" si="2"/>
        <v>0</v>
      </c>
      <c r="Q13" s="183"/>
      <c r="R13" s="183"/>
      <c r="S13" s="512">
        <f t="shared" si="3"/>
        <v>0</v>
      </c>
      <c r="T13" s="183">
        <f t="shared" si="4"/>
        <v>0</v>
      </c>
      <c r="U13" s="183">
        <f t="shared" si="5"/>
        <v>0</v>
      </c>
      <c r="V13" s="511">
        <f t="shared" si="6"/>
        <v>0</v>
      </c>
      <c r="W13" s="182"/>
      <c r="X13" s="183"/>
      <c r="Y13" s="512">
        <f t="shared" si="7"/>
        <v>0</v>
      </c>
      <c r="Z13" s="183"/>
      <c r="AA13" s="183"/>
      <c r="AB13" s="512">
        <f t="shared" si="8"/>
        <v>0</v>
      </c>
      <c r="AC13" s="183">
        <f t="shared" si="9"/>
        <v>0</v>
      </c>
      <c r="AD13" s="183">
        <f t="shared" si="10"/>
        <v>0</v>
      </c>
      <c r="AE13" s="511">
        <f t="shared" si="11"/>
        <v>0</v>
      </c>
      <c r="AF13" s="182"/>
      <c r="AG13" s="183"/>
      <c r="AH13" s="512">
        <f t="shared" si="12"/>
        <v>0</v>
      </c>
      <c r="AI13" s="183"/>
      <c r="AJ13" s="183"/>
      <c r="AK13" s="512">
        <f t="shared" si="13"/>
        <v>0</v>
      </c>
      <c r="AL13" s="183">
        <f t="shared" si="14"/>
        <v>0</v>
      </c>
      <c r="AM13" s="183">
        <f t="shared" si="15"/>
        <v>0</v>
      </c>
      <c r="AN13" s="511">
        <f t="shared" si="16"/>
        <v>0</v>
      </c>
      <c r="AO13" s="464"/>
    </row>
    <row r="14" spans="1:41" s="463" customFormat="1" ht="19.5" customHeight="1">
      <c r="A14" s="957">
        <v>4</v>
      </c>
      <c r="B14" s="958"/>
      <c r="C14" s="188"/>
      <c r="D14" s="292"/>
      <c r="E14" s="189"/>
      <c r="F14" s="181"/>
      <c r="G14" s="511">
        <f t="shared" si="0"/>
        <v>0</v>
      </c>
      <c r="H14" s="182"/>
      <c r="I14" s="183"/>
      <c r="J14" s="511">
        <f t="shared" si="1"/>
        <v>0</v>
      </c>
      <c r="K14" s="183"/>
      <c r="L14" s="183"/>
      <c r="M14" s="184"/>
      <c r="N14" s="182"/>
      <c r="O14" s="183"/>
      <c r="P14" s="512">
        <f t="shared" si="2"/>
        <v>0</v>
      </c>
      <c r="Q14" s="183"/>
      <c r="R14" s="183"/>
      <c r="S14" s="512">
        <f t="shared" si="3"/>
        <v>0</v>
      </c>
      <c r="T14" s="183">
        <f t="shared" si="4"/>
        <v>0</v>
      </c>
      <c r="U14" s="183">
        <f t="shared" si="5"/>
        <v>0</v>
      </c>
      <c r="V14" s="511">
        <f t="shared" si="6"/>
        <v>0</v>
      </c>
      <c r="W14" s="182"/>
      <c r="X14" s="183"/>
      <c r="Y14" s="512">
        <f t="shared" si="7"/>
        <v>0</v>
      </c>
      <c r="Z14" s="183"/>
      <c r="AA14" s="183"/>
      <c r="AB14" s="512">
        <f t="shared" si="8"/>
        <v>0</v>
      </c>
      <c r="AC14" s="183">
        <f t="shared" si="9"/>
        <v>0</v>
      </c>
      <c r="AD14" s="183">
        <f t="shared" si="10"/>
        <v>0</v>
      </c>
      <c r="AE14" s="511">
        <f t="shared" si="11"/>
        <v>0</v>
      </c>
      <c r="AF14" s="182"/>
      <c r="AG14" s="183"/>
      <c r="AH14" s="512">
        <f t="shared" si="12"/>
        <v>0</v>
      </c>
      <c r="AI14" s="183"/>
      <c r="AJ14" s="183"/>
      <c r="AK14" s="512">
        <f t="shared" si="13"/>
        <v>0</v>
      </c>
      <c r="AL14" s="183">
        <f t="shared" si="14"/>
        <v>0</v>
      </c>
      <c r="AM14" s="183">
        <f t="shared" si="15"/>
        <v>0</v>
      </c>
      <c r="AN14" s="511">
        <f t="shared" si="16"/>
        <v>0</v>
      </c>
      <c r="AO14" s="464"/>
    </row>
    <row r="15" spans="1:41" s="463" customFormat="1" ht="19.5" customHeight="1">
      <c r="A15" s="957">
        <v>5</v>
      </c>
      <c r="B15" s="958"/>
      <c r="C15" s="188"/>
      <c r="D15" s="292"/>
      <c r="E15" s="189"/>
      <c r="F15" s="181"/>
      <c r="G15" s="511">
        <f t="shared" si="0"/>
        <v>0</v>
      </c>
      <c r="H15" s="182"/>
      <c r="I15" s="183"/>
      <c r="J15" s="511">
        <f t="shared" si="1"/>
        <v>0</v>
      </c>
      <c r="K15" s="183"/>
      <c r="L15" s="183"/>
      <c r="M15" s="184"/>
      <c r="N15" s="182"/>
      <c r="O15" s="183"/>
      <c r="P15" s="512">
        <f t="shared" si="2"/>
        <v>0</v>
      </c>
      <c r="Q15" s="183"/>
      <c r="R15" s="183"/>
      <c r="S15" s="512">
        <f t="shared" si="3"/>
        <v>0</v>
      </c>
      <c r="T15" s="183">
        <f t="shared" si="4"/>
        <v>0</v>
      </c>
      <c r="U15" s="183">
        <f t="shared" si="5"/>
        <v>0</v>
      </c>
      <c r="V15" s="511">
        <f t="shared" si="6"/>
        <v>0</v>
      </c>
      <c r="W15" s="182"/>
      <c r="X15" s="183"/>
      <c r="Y15" s="512">
        <f t="shared" si="7"/>
        <v>0</v>
      </c>
      <c r="Z15" s="183"/>
      <c r="AA15" s="183"/>
      <c r="AB15" s="512">
        <f t="shared" si="8"/>
        <v>0</v>
      </c>
      <c r="AC15" s="183">
        <f t="shared" si="9"/>
        <v>0</v>
      </c>
      <c r="AD15" s="183">
        <f t="shared" si="10"/>
        <v>0</v>
      </c>
      <c r="AE15" s="511">
        <f t="shared" si="11"/>
        <v>0</v>
      </c>
      <c r="AF15" s="182"/>
      <c r="AG15" s="183"/>
      <c r="AH15" s="512">
        <f t="shared" si="12"/>
        <v>0</v>
      </c>
      <c r="AI15" s="183"/>
      <c r="AJ15" s="183"/>
      <c r="AK15" s="512">
        <f t="shared" si="13"/>
        <v>0</v>
      </c>
      <c r="AL15" s="183">
        <f t="shared" si="14"/>
        <v>0</v>
      </c>
      <c r="AM15" s="183">
        <f t="shared" si="15"/>
        <v>0</v>
      </c>
      <c r="AN15" s="511">
        <f t="shared" si="16"/>
        <v>0</v>
      </c>
      <c r="AO15" s="464"/>
    </row>
    <row r="16" spans="1:41" s="463" customFormat="1" ht="19.5" customHeight="1">
      <c r="A16" s="957">
        <v>6</v>
      </c>
      <c r="B16" s="958"/>
      <c r="C16" s="188"/>
      <c r="D16" s="292"/>
      <c r="E16" s="189"/>
      <c r="F16" s="181"/>
      <c r="G16" s="511">
        <f t="shared" si="0"/>
        <v>0</v>
      </c>
      <c r="H16" s="182"/>
      <c r="I16" s="183"/>
      <c r="J16" s="511">
        <f t="shared" si="1"/>
        <v>0</v>
      </c>
      <c r="K16" s="183"/>
      <c r="L16" s="183"/>
      <c r="M16" s="184"/>
      <c r="N16" s="182"/>
      <c r="O16" s="183"/>
      <c r="P16" s="512">
        <f t="shared" si="2"/>
        <v>0</v>
      </c>
      <c r="Q16" s="183"/>
      <c r="R16" s="183"/>
      <c r="S16" s="512">
        <f t="shared" si="3"/>
        <v>0</v>
      </c>
      <c r="T16" s="183">
        <f t="shared" si="4"/>
        <v>0</v>
      </c>
      <c r="U16" s="183">
        <f t="shared" si="5"/>
        <v>0</v>
      </c>
      <c r="V16" s="511">
        <f t="shared" si="6"/>
        <v>0</v>
      </c>
      <c r="W16" s="182"/>
      <c r="X16" s="183"/>
      <c r="Y16" s="512">
        <f t="shared" si="7"/>
        <v>0</v>
      </c>
      <c r="Z16" s="183"/>
      <c r="AA16" s="183"/>
      <c r="AB16" s="512">
        <f t="shared" si="8"/>
        <v>0</v>
      </c>
      <c r="AC16" s="183">
        <f t="shared" si="9"/>
        <v>0</v>
      </c>
      <c r="AD16" s="183">
        <f t="shared" si="10"/>
        <v>0</v>
      </c>
      <c r="AE16" s="511">
        <f t="shared" si="11"/>
        <v>0</v>
      </c>
      <c r="AF16" s="182"/>
      <c r="AG16" s="183"/>
      <c r="AH16" s="512">
        <f t="shared" si="12"/>
        <v>0</v>
      </c>
      <c r="AI16" s="183"/>
      <c r="AJ16" s="183"/>
      <c r="AK16" s="512">
        <f t="shared" si="13"/>
        <v>0</v>
      </c>
      <c r="AL16" s="183">
        <f t="shared" si="14"/>
        <v>0</v>
      </c>
      <c r="AM16" s="183">
        <f t="shared" si="15"/>
        <v>0</v>
      </c>
      <c r="AN16" s="511">
        <f t="shared" si="16"/>
        <v>0</v>
      </c>
      <c r="AO16" s="464"/>
    </row>
    <row r="17" spans="1:41" s="463" customFormat="1" ht="19.5" customHeight="1">
      <c r="A17" s="957">
        <v>7</v>
      </c>
      <c r="B17" s="958"/>
      <c r="C17" s="188"/>
      <c r="D17" s="292"/>
      <c r="E17" s="189"/>
      <c r="F17" s="181"/>
      <c r="G17" s="511">
        <f t="shared" si="0"/>
        <v>0</v>
      </c>
      <c r="H17" s="182"/>
      <c r="I17" s="183"/>
      <c r="J17" s="511">
        <f t="shared" si="1"/>
        <v>0</v>
      </c>
      <c r="K17" s="183"/>
      <c r="L17" s="183"/>
      <c r="M17" s="184"/>
      <c r="N17" s="182"/>
      <c r="O17" s="183"/>
      <c r="P17" s="512">
        <f t="shared" si="2"/>
        <v>0</v>
      </c>
      <c r="Q17" s="183"/>
      <c r="R17" s="183"/>
      <c r="S17" s="512">
        <f t="shared" si="3"/>
        <v>0</v>
      </c>
      <c r="T17" s="183">
        <f t="shared" si="4"/>
        <v>0</v>
      </c>
      <c r="U17" s="183">
        <f t="shared" si="5"/>
        <v>0</v>
      </c>
      <c r="V17" s="511">
        <f t="shared" si="6"/>
        <v>0</v>
      </c>
      <c r="W17" s="182"/>
      <c r="X17" s="183"/>
      <c r="Y17" s="512">
        <f t="shared" si="7"/>
        <v>0</v>
      </c>
      <c r="Z17" s="183"/>
      <c r="AA17" s="183"/>
      <c r="AB17" s="512">
        <f t="shared" si="8"/>
        <v>0</v>
      </c>
      <c r="AC17" s="183">
        <f t="shared" si="9"/>
        <v>0</v>
      </c>
      <c r="AD17" s="183">
        <f t="shared" si="10"/>
        <v>0</v>
      </c>
      <c r="AE17" s="511">
        <f t="shared" si="11"/>
        <v>0</v>
      </c>
      <c r="AF17" s="182"/>
      <c r="AG17" s="183"/>
      <c r="AH17" s="512">
        <f t="shared" si="12"/>
        <v>0</v>
      </c>
      <c r="AI17" s="183"/>
      <c r="AJ17" s="183"/>
      <c r="AK17" s="512">
        <f t="shared" si="13"/>
        <v>0</v>
      </c>
      <c r="AL17" s="183">
        <f t="shared" si="14"/>
        <v>0</v>
      </c>
      <c r="AM17" s="183">
        <f t="shared" si="15"/>
        <v>0</v>
      </c>
      <c r="AN17" s="511">
        <f t="shared" si="16"/>
        <v>0</v>
      </c>
      <c r="AO17" s="464"/>
    </row>
    <row r="18" spans="1:41" s="463" customFormat="1" ht="19.5" customHeight="1">
      <c r="A18" s="957">
        <v>8</v>
      </c>
      <c r="B18" s="958"/>
      <c r="C18" s="188"/>
      <c r="D18" s="292"/>
      <c r="E18" s="189"/>
      <c r="F18" s="181"/>
      <c r="G18" s="511">
        <f t="shared" si="0"/>
        <v>0</v>
      </c>
      <c r="H18" s="182"/>
      <c r="I18" s="183"/>
      <c r="J18" s="511">
        <f t="shared" si="1"/>
        <v>0</v>
      </c>
      <c r="K18" s="183"/>
      <c r="L18" s="183"/>
      <c r="M18" s="184"/>
      <c r="N18" s="182"/>
      <c r="O18" s="183"/>
      <c r="P18" s="512">
        <f t="shared" si="2"/>
        <v>0</v>
      </c>
      <c r="Q18" s="183"/>
      <c r="R18" s="183"/>
      <c r="S18" s="512">
        <f t="shared" si="3"/>
        <v>0</v>
      </c>
      <c r="T18" s="183">
        <f t="shared" si="4"/>
        <v>0</v>
      </c>
      <c r="U18" s="183">
        <f t="shared" si="5"/>
        <v>0</v>
      </c>
      <c r="V18" s="511">
        <f t="shared" si="6"/>
        <v>0</v>
      </c>
      <c r="W18" s="182"/>
      <c r="X18" s="183"/>
      <c r="Y18" s="512">
        <f t="shared" si="7"/>
        <v>0</v>
      </c>
      <c r="Z18" s="183"/>
      <c r="AA18" s="183"/>
      <c r="AB18" s="512">
        <f t="shared" si="8"/>
        <v>0</v>
      </c>
      <c r="AC18" s="183">
        <f t="shared" si="9"/>
        <v>0</v>
      </c>
      <c r="AD18" s="183">
        <f t="shared" si="10"/>
        <v>0</v>
      </c>
      <c r="AE18" s="511">
        <f t="shared" si="11"/>
        <v>0</v>
      </c>
      <c r="AF18" s="182"/>
      <c r="AG18" s="183"/>
      <c r="AH18" s="512">
        <f t="shared" si="12"/>
        <v>0</v>
      </c>
      <c r="AI18" s="183"/>
      <c r="AJ18" s="183"/>
      <c r="AK18" s="512">
        <f t="shared" si="13"/>
        <v>0</v>
      </c>
      <c r="AL18" s="183">
        <f t="shared" si="14"/>
        <v>0</v>
      </c>
      <c r="AM18" s="183">
        <f t="shared" si="15"/>
        <v>0</v>
      </c>
      <c r="AN18" s="511">
        <f t="shared" si="16"/>
        <v>0</v>
      </c>
      <c r="AO18" s="464"/>
    </row>
    <row r="19" spans="1:41" s="463" customFormat="1" ht="19.5" customHeight="1">
      <c r="A19" s="957">
        <v>9</v>
      </c>
      <c r="B19" s="958"/>
      <c r="C19" s="188"/>
      <c r="D19" s="292"/>
      <c r="E19" s="189"/>
      <c r="F19" s="181"/>
      <c r="G19" s="511">
        <f t="shared" si="0"/>
        <v>0</v>
      </c>
      <c r="H19" s="182"/>
      <c r="I19" s="183"/>
      <c r="J19" s="511">
        <f t="shared" si="1"/>
        <v>0</v>
      </c>
      <c r="K19" s="183"/>
      <c r="L19" s="183"/>
      <c r="M19" s="184"/>
      <c r="N19" s="182"/>
      <c r="O19" s="183"/>
      <c r="P19" s="512">
        <f t="shared" si="2"/>
        <v>0</v>
      </c>
      <c r="Q19" s="183"/>
      <c r="R19" s="183"/>
      <c r="S19" s="512">
        <f t="shared" si="3"/>
        <v>0</v>
      </c>
      <c r="T19" s="183">
        <f t="shared" si="4"/>
        <v>0</v>
      </c>
      <c r="U19" s="183">
        <f t="shared" si="5"/>
        <v>0</v>
      </c>
      <c r="V19" s="511">
        <f t="shared" si="6"/>
        <v>0</v>
      </c>
      <c r="W19" s="182"/>
      <c r="X19" s="183"/>
      <c r="Y19" s="512">
        <f t="shared" si="7"/>
        <v>0</v>
      </c>
      <c r="Z19" s="183"/>
      <c r="AA19" s="183"/>
      <c r="AB19" s="512">
        <f t="shared" si="8"/>
        <v>0</v>
      </c>
      <c r="AC19" s="183">
        <f t="shared" si="9"/>
        <v>0</v>
      </c>
      <c r="AD19" s="183">
        <f t="shared" si="10"/>
        <v>0</v>
      </c>
      <c r="AE19" s="511">
        <f t="shared" si="11"/>
        <v>0</v>
      </c>
      <c r="AF19" s="182"/>
      <c r="AG19" s="183"/>
      <c r="AH19" s="512">
        <f t="shared" si="12"/>
        <v>0</v>
      </c>
      <c r="AI19" s="183"/>
      <c r="AJ19" s="183"/>
      <c r="AK19" s="512">
        <f t="shared" si="13"/>
        <v>0</v>
      </c>
      <c r="AL19" s="183">
        <f t="shared" si="14"/>
        <v>0</v>
      </c>
      <c r="AM19" s="183">
        <f t="shared" si="15"/>
        <v>0</v>
      </c>
      <c r="AN19" s="511">
        <f t="shared" si="16"/>
        <v>0</v>
      </c>
      <c r="AO19" s="464"/>
    </row>
    <row r="20" spans="1:41" s="463" customFormat="1" ht="19.5" customHeight="1">
      <c r="A20" s="957">
        <v>10</v>
      </c>
      <c r="B20" s="958"/>
      <c r="C20" s="188"/>
      <c r="D20" s="292"/>
      <c r="E20" s="189"/>
      <c r="F20" s="181"/>
      <c r="G20" s="511">
        <f t="shared" si="0"/>
        <v>0</v>
      </c>
      <c r="H20" s="182"/>
      <c r="I20" s="183"/>
      <c r="J20" s="511">
        <f t="shared" si="1"/>
        <v>0</v>
      </c>
      <c r="K20" s="183"/>
      <c r="L20" s="183"/>
      <c r="M20" s="184"/>
      <c r="N20" s="182"/>
      <c r="O20" s="183"/>
      <c r="P20" s="512">
        <f t="shared" si="2"/>
        <v>0</v>
      </c>
      <c r="Q20" s="183"/>
      <c r="R20" s="183"/>
      <c r="S20" s="512">
        <f t="shared" si="3"/>
        <v>0</v>
      </c>
      <c r="T20" s="183">
        <f t="shared" si="4"/>
        <v>0</v>
      </c>
      <c r="U20" s="183">
        <f t="shared" si="5"/>
        <v>0</v>
      </c>
      <c r="V20" s="511">
        <f t="shared" si="6"/>
        <v>0</v>
      </c>
      <c r="W20" s="182"/>
      <c r="X20" s="183"/>
      <c r="Y20" s="512">
        <f t="shared" si="7"/>
        <v>0</v>
      </c>
      <c r="Z20" s="183"/>
      <c r="AA20" s="183"/>
      <c r="AB20" s="512">
        <f t="shared" si="8"/>
        <v>0</v>
      </c>
      <c r="AC20" s="183">
        <f t="shared" si="9"/>
        <v>0</v>
      </c>
      <c r="AD20" s="183">
        <f t="shared" si="10"/>
        <v>0</v>
      </c>
      <c r="AE20" s="511">
        <f t="shared" si="11"/>
        <v>0</v>
      </c>
      <c r="AF20" s="182"/>
      <c r="AG20" s="183"/>
      <c r="AH20" s="512">
        <f t="shared" si="12"/>
        <v>0</v>
      </c>
      <c r="AI20" s="183"/>
      <c r="AJ20" s="183"/>
      <c r="AK20" s="512">
        <f t="shared" si="13"/>
        <v>0</v>
      </c>
      <c r="AL20" s="183">
        <f t="shared" si="14"/>
        <v>0</v>
      </c>
      <c r="AM20" s="183">
        <f t="shared" si="15"/>
        <v>0</v>
      </c>
      <c r="AN20" s="511">
        <f t="shared" si="16"/>
        <v>0</v>
      </c>
      <c r="AO20" s="464"/>
    </row>
    <row r="21" spans="1:41" s="463" customFormat="1" ht="19.5" customHeight="1">
      <c r="A21" s="957">
        <v>11</v>
      </c>
      <c r="B21" s="958"/>
      <c r="C21" s="188"/>
      <c r="D21" s="292"/>
      <c r="E21" s="189"/>
      <c r="F21" s="181"/>
      <c r="G21" s="511">
        <f t="shared" si="0"/>
        <v>0</v>
      </c>
      <c r="H21" s="182"/>
      <c r="I21" s="183"/>
      <c r="J21" s="511">
        <f t="shared" si="1"/>
        <v>0</v>
      </c>
      <c r="K21" s="183"/>
      <c r="L21" s="183"/>
      <c r="M21" s="184"/>
      <c r="N21" s="182"/>
      <c r="O21" s="183"/>
      <c r="P21" s="512">
        <f t="shared" si="2"/>
        <v>0</v>
      </c>
      <c r="Q21" s="183"/>
      <c r="R21" s="183"/>
      <c r="S21" s="512">
        <f t="shared" si="3"/>
        <v>0</v>
      </c>
      <c r="T21" s="183">
        <f t="shared" si="4"/>
        <v>0</v>
      </c>
      <c r="U21" s="183">
        <f t="shared" si="5"/>
        <v>0</v>
      </c>
      <c r="V21" s="511">
        <f t="shared" si="6"/>
        <v>0</v>
      </c>
      <c r="W21" s="182"/>
      <c r="X21" s="183"/>
      <c r="Y21" s="512">
        <f t="shared" si="7"/>
        <v>0</v>
      </c>
      <c r="Z21" s="183"/>
      <c r="AA21" s="183"/>
      <c r="AB21" s="512">
        <f t="shared" si="8"/>
        <v>0</v>
      </c>
      <c r="AC21" s="183">
        <f t="shared" si="9"/>
        <v>0</v>
      </c>
      <c r="AD21" s="183">
        <f t="shared" si="10"/>
        <v>0</v>
      </c>
      <c r="AE21" s="511">
        <f t="shared" si="11"/>
        <v>0</v>
      </c>
      <c r="AF21" s="182"/>
      <c r="AG21" s="183"/>
      <c r="AH21" s="512">
        <f t="shared" si="12"/>
        <v>0</v>
      </c>
      <c r="AI21" s="183"/>
      <c r="AJ21" s="183"/>
      <c r="AK21" s="512">
        <f t="shared" si="13"/>
        <v>0</v>
      </c>
      <c r="AL21" s="183">
        <f t="shared" si="14"/>
        <v>0</v>
      </c>
      <c r="AM21" s="183">
        <f t="shared" si="15"/>
        <v>0</v>
      </c>
      <c r="AN21" s="511">
        <f t="shared" si="16"/>
        <v>0</v>
      </c>
      <c r="AO21" s="464"/>
    </row>
    <row r="22" spans="1:41" s="463" customFormat="1" ht="19.5" customHeight="1">
      <c r="A22" s="957">
        <v>12</v>
      </c>
      <c r="B22" s="958"/>
      <c r="C22" s="188"/>
      <c r="D22" s="292"/>
      <c r="E22" s="189"/>
      <c r="F22" s="181"/>
      <c r="G22" s="511">
        <f t="shared" si="0"/>
        <v>0</v>
      </c>
      <c r="H22" s="182"/>
      <c r="I22" s="183"/>
      <c r="J22" s="511">
        <f t="shared" si="1"/>
        <v>0</v>
      </c>
      <c r="K22" s="183"/>
      <c r="L22" s="183"/>
      <c r="M22" s="184"/>
      <c r="N22" s="182"/>
      <c r="O22" s="183"/>
      <c r="P22" s="512">
        <f t="shared" si="2"/>
        <v>0</v>
      </c>
      <c r="Q22" s="183"/>
      <c r="R22" s="183"/>
      <c r="S22" s="512">
        <f t="shared" si="3"/>
        <v>0</v>
      </c>
      <c r="T22" s="183">
        <f t="shared" si="4"/>
        <v>0</v>
      </c>
      <c r="U22" s="183">
        <f t="shared" si="5"/>
        <v>0</v>
      </c>
      <c r="V22" s="511">
        <f t="shared" si="6"/>
        <v>0</v>
      </c>
      <c r="W22" s="182"/>
      <c r="X22" s="183"/>
      <c r="Y22" s="512">
        <f t="shared" si="7"/>
        <v>0</v>
      </c>
      <c r="Z22" s="183"/>
      <c r="AA22" s="183"/>
      <c r="AB22" s="512">
        <f t="shared" si="8"/>
        <v>0</v>
      </c>
      <c r="AC22" s="183">
        <f t="shared" si="9"/>
        <v>0</v>
      </c>
      <c r="AD22" s="183">
        <f t="shared" si="10"/>
        <v>0</v>
      </c>
      <c r="AE22" s="511">
        <f t="shared" si="11"/>
        <v>0</v>
      </c>
      <c r="AF22" s="182"/>
      <c r="AG22" s="183"/>
      <c r="AH22" s="512">
        <f t="shared" si="12"/>
        <v>0</v>
      </c>
      <c r="AI22" s="183"/>
      <c r="AJ22" s="183"/>
      <c r="AK22" s="512">
        <f t="shared" si="13"/>
        <v>0</v>
      </c>
      <c r="AL22" s="183">
        <f t="shared" si="14"/>
        <v>0</v>
      </c>
      <c r="AM22" s="183">
        <f t="shared" si="15"/>
        <v>0</v>
      </c>
      <c r="AN22" s="511">
        <f t="shared" si="16"/>
        <v>0</v>
      </c>
      <c r="AO22" s="464"/>
    </row>
    <row r="23" spans="1:41" s="463" customFormat="1" ht="19.5" customHeight="1">
      <c r="A23" s="957">
        <v>13</v>
      </c>
      <c r="B23" s="958"/>
      <c r="C23" s="188"/>
      <c r="D23" s="292"/>
      <c r="E23" s="189"/>
      <c r="F23" s="181"/>
      <c r="G23" s="511">
        <f t="shared" si="0"/>
        <v>0</v>
      </c>
      <c r="H23" s="182"/>
      <c r="I23" s="183"/>
      <c r="J23" s="511">
        <f t="shared" si="1"/>
        <v>0</v>
      </c>
      <c r="K23" s="183"/>
      <c r="L23" s="183"/>
      <c r="M23" s="184"/>
      <c r="N23" s="182"/>
      <c r="O23" s="183"/>
      <c r="P23" s="512">
        <f t="shared" si="2"/>
        <v>0</v>
      </c>
      <c r="Q23" s="183"/>
      <c r="R23" s="183"/>
      <c r="S23" s="512">
        <f t="shared" si="3"/>
        <v>0</v>
      </c>
      <c r="T23" s="183">
        <f t="shared" si="4"/>
        <v>0</v>
      </c>
      <c r="U23" s="183">
        <f t="shared" si="5"/>
        <v>0</v>
      </c>
      <c r="V23" s="511">
        <f t="shared" si="6"/>
        <v>0</v>
      </c>
      <c r="W23" s="182"/>
      <c r="X23" s="183"/>
      <c r="Y23" s="512">
        <f t="shared" si="7"/>
        <v>0</v>
      </c>
      <c r="Z23" s="183"/>
      <c r="AA23" s="183"/>
      <c r="AB23" s="512">
        <f t="shared" si="8"/>
        <v>0</v>
      </c>
      <c r="AC23" s="183">
        <f t="shared" si="9"/>
        <v>0</v>
      </c>
      <c r="AD23" s="183">
        <f t="shared" si="10"/>
        <v>0</v>
      </c>
      <c r="AE23" s="511">
        <f t="shared" si="11"/>
        <v>0</v>
      </c>
      <c r="AF23" s="182"/>
      <c r="AG23" s="183"/>
      <c r="AH23" s="512">
        <f t="shared" si="12"/>
        <v>0</v>
      </c>
      <c r="AI23" s="183"/>
      <c r="AJ23" s="183"/>
      <c r="AK23" s="512">
        <f t="shared" si="13"/>
        <v>0</v>
      </c>
      <c r="AL23" s="183">
        <f t="shared" si="14"/>
        <v>0</v>
      </c>
      <c r="AM23" s="183">
        <f t="shared" si="15"/>
        <v>0</v>
      </c>
      <c r="AN23" s="511">
        <f t="shared" si="16"/>
        <v>0</v>
      </c>
      <c r="AO23" s="464"/>
    </row>
    <row r="24" spans="1:41" s="463" customFormat="1" ht="19.5" customHeight="1">
      <c r="A24" s="957">
        <v>14</v>
      </c>
      <c r="B24" s="958"/>
      <c r="C24" s="188"/>
      <c r="D24" s="292"/>
      <c r="E24" s="189"/>
      <c r="F24" s="181"/>
      <c r="G24" s="511">
        <f t="shared" si="0"/>
        <v>0</v>
      </c>
      <c r="H24" s="182"/>
      <c r="I24" s="183"/>
      <c r="J24" s="511">
        <f t="shared" si="1"/>
        <v>0</v>
      </c>
      <c r="K24" s="183"/>
      <c r="L24" s="183"/>
      <c r="M24" s="184"/>
      <c r="N24" s="182"/>
      <c r="O24" s="183"/>
      <c r="P24" s="512">
        <f t="shared" si="2"/>
        <v>0</v>
      </c>
      <c r="Q24" s="183"/>
      <c r="R24" s="183"/>
      <c r="S24" s="512">
        <f t="shared" si="3"/>
        <v>0</v>
      </c>
      <c r="T24" s="183">
        <f t="shared" si="4"/>
        <v>0</v>
      </c>
      <c r="U24" s="183">
        <f t="shared" si="5"/>
        <v>0</v>
      </c>
      <c r="V24" s="511">
        <f t="shared" si="6"/>
        <v>0</v>
      </c>
      <c r="W24" s="182"/>
      <c r="X24" s="183"/>
      <c r="Y24" s="512">
        <f t="shared" si="7"/>
        <v>0</v>
      </c>
      <c r="Z24" s="183"/>
      <c r="AA24" s="183"/>
      <c r="AB24" s="512">
        <f t="shared" si="8"/>
        <v>0</v>
      </c>
      <c r="AC24" s="183">
        <f t="shared" si="9"/>
        <v>0</v>
      </c>
      <c r="AD24" s="183">
        <f t="shared" si="10"/>
        <v>0</v>
      </c>
      <c r="AE24" s="511">
        <f t="shared" si="11"/>
        <v>0</v>
      </c>
      <c r="AF24" s="182"/>
      <c r="AG24" s="183"/>
      <c r="AH24" s="512">
        <f t="shared" si="12"/>
        <v>0</v>
      </c>
      <c r="AI24" s="183"/>
      <c r="AJ24" s="183"/>
      <c r="AK24" s="512">
        <f t="shared" si="13"/>
        <v>0</v>
      </c>
      <c r="AL24" s="183">
        <f t="shared" si="14"/>
        <v>0</v>
      </c>
      <c r="AM24" s="183">
        <f t="shared" si="15"/>
        <v>0</v>
      </c>
      <c r="AN24" s="511">
        <f t="shared" si="16"/>
        <v>0</v>
      </c>
      <c r="AO24" s="464"/>
    </row>
    <row r="25" spans="1:41" s="463" customFormat="1" ht="19.5" customHeight="1">
      <c r="A25" s="957">
        <v>15</v>
      </c>
      <c r="B25" s="958"/>
      <c r="C25" s="188"/>
      <c r="D25" s="292"/>
      <c r="E25" s="189"/>
      <c r="F25" s="181"/>
      <c r="G25" s="511">
        <f t="shared" si="0"/>
        <v>0</v>
      </c>
      <c r="H25" s="182"/>
      <c r="I25" s="183"/>
      <c r="J25" s="511">
        <f t="shared" si="1"/>
        <v>0</v>
      </c>
      <c r="K25" s="183"/>
      <c r="L25" s="183"/>
      <c r="M25" s="184"/>
      <c r="N25" s="182"/>
      <c r="O25" s="183"/>
      <c r="P25" s="512">
        <f t="shared" si="2"/>
        <v>0</v>
      </c>
      <c r="Q25" s="183"/>
      <c r="R25" s="183"/>
      <c r="S25" s="512">
        <f t="shared" si="3"/>
        <v>0</v>
      </c>
      <c r="T25" s="183">
        <f t="shared" si="4"/>
        <v>0</v>
      </c>
      <c r="U25" s="183">
        <f t="shared" si="5"/>
        <v>0</v>
      </c>
      <c r="V25" s="511">
        <f t="shared" si="6"/>
        <v>0</v>
      </c>
      <c r="W25" s="182"/>
      <c r="X25" s="183"/>
      <c r="Y25" s="512">
        <f t="shared" si="7"/>
        <v>0</v>
      </c>
      <c r="Z25" s="183"/>
      <c r="AA25" s="183"/>
      <c r="AB25" s="512">
        <f t="shared" si="8"/>
        <v>0</v>
      </c>
      <c r="AC25" s="183">
        <f t="shared" si="9"/>
        <v>0</v>
      </c>
      <c r="AD25" s="183">
        <f t="shared" si="10"/>
        <v>0</v>
      </c>
      <c r="AE25" s="511">
        <f t="shared" si="11"/>
        <v>0</v>
      </c>
      <c r="AF25" s="182"/>
      <c r="AG25" s="183"/>
      <c r="AH25" s="512">
        <f t="shared" si="12"/>
        <v>0</v>
      </c>
      <c r="AI25" s="183"/>
      <c r="AJ25" s="183"/>
      <c r="AK25" s="512">
        <f t="shared" si="13"/>
        <v>0</v>
      </c>
      <c r="AL25" s="183">
        <f t="shared" si="14"/>
        <v>0</v>
      </c>
      <c r="AM25" s="183">
        <f t="shared" si="15"/>
        <v>0</v>
      </c>
      <c r="AN25" s="511">
        <f t="shared" si="16"/>
        <v>0</v>
      </c>
      <c r="AO25" s="464"/>
    </row>
    <row r="26" spans="1:41" s="463" customFormat="1" ht="19.5" customHeight="1">
      <c r="A26" s="957">
        <v>16</v>
      </c>
      <c r="B26" s="958"/>
      <c r="C26" s="188"/>
      <c r="D26" s="292"/>
      <c r="E26" s="189"/>
      <c r="F26" s="181"/>
      <c r="G26" s="511">
        <f t="shared" si="0"/>
        <v>0</v>
      </c>
      <c r="H26" s="182"/>
      <c r="I26" s="183"/>
      <c r="J26" s="511">
        <f t="shared" si="1"/>
        <v>0</v>
      </c>
      <c r="K26" s="183"/>
      <c r="L26" s="183"/>
      <c r="M26" s="184"/>
      <c r="N26" s="182"/>
      <c r="O26" s="183"/>
      <c r="P26" s="512">
        <f t="shared" si="2"/>
        <v>0</v>
      </c>
      <c r="Q26" s="183"/>
      <c r="R26" s="183"/>
      <c r="S26" s="512">
        <f t="shared" si="3"/>
        <v>0</v>
      </c>
      <c r="T26" s="183">
        <f t="shared" si="4"/>
        <v>0</v>
      </c>
      <c r="U26" s="183">
        <f t="shared" si="5"/>
        <v>0</v>
      </c>
      <c r="V26" s="511">
        <f t="shared" si="6"/>
        <v>0</v>
      </c>
      <c r="W26" s="182"/>
      <c r="X26" s="183"/>
      <c r="Y26" s="512">
        <f t="shared" si="7"/>
        <v>0</v>
      </c>
      <c r="Z26" s="183"/>
      <c r="AA26" s="183"/>
      <c r="AB26" s="512">
        <f t="shared" si="8"/>
        <v>0</v>
      </c>
      <c r="AC26" s="183">
        <f t="shared" si="9"/>
        <v>0</v>
      </c>
      <c r="AD26" s="183">
        <f t="shared" si="10"/>
        <v>0</v>
      </c>
      <c r="AE26" s="511">
        <f t="shared" si="11"/>
        <v>0</v>
      </c>
      <c r="AF26" s="182"/>
      <c r="AG26" s="183"/>
      <c r="AH26" s="512">
        <f t="shared" si="12"/>
        <v>0</v>
      </c>
      <c r="AI26" s="183"/>
      <c r="AJ26" s="183"/>
      <c r="AK26" s="512">
        <f t="shared" si="13"/>
        <v>0</v>
      </c>
      <c r="AL26" s="183">
        <f t="shared" si="14"/>
        <v>0</v>
      </c>
      <c r="AM26" s="183">
        <f t="shared" si="15"/>
        <v>0</v>
      </c>
      <c r="AN26" s="511">
        <f t="shared" si="16"/>
        <v>0</v>
      </c>
      <c r="AO26" s="464"/>
    </row>
    <row r="27" spans="1:41" s="463" customFormat="1" ht="19.5" customHeight="1">
      <c r="A27" s="957">
        <v>17</v>
      </c>
      <c r="B27" s="958"/>
      <c r="C27" s="188"/>
      <c r="D27" s="292"/>
      <c r="E27" s="189"/>
      <c r="F27" s="181"/>
      <c r="G27" s="511">
        <f t="shared" si="0"/>
        <v>0</v>
      </c>
      <c r="H27" s="182"/>
      <c r="I27" s="183"/>
      <c r="J27" s="511">
        <f t="shared" si="1"/>
        <v>0</v>
      </c>
      <c r="K27" s="183"/>
      <c r="L27" s="183"/>
      <c r="M27" s="184"/>
      <c r="N27" s="182"/>
      <c r="O27" s="183"/>
      <c r="P27" s="512">
        <f t="shared" si="2"/>
        <v>0</v>
      </c>
      <c r="Q27" s="183"/>
      <c r="R27" s="183"/>
      <c r="S27" s="512">
        <f t="shared" si="3"/>
        <v>0</v>
      </c>
      <c r="T27" s="183">
        <f t="shared" si="4"/>
        <v>0</v>
      </c>
      <c r="U27" s="183">
        <f t="shared" si="5"/>
        <v>0</v>
      </c>
      <c r="V27" s="511">
        <f t="shared" si="6"/>
        <v>0</v>
      </c>
      <c r="W27" s="182"/>
      <c r="X27" s="183"/>
      <c r="Y27" s="512">
        <f t="shared" si="7"/>
        <v>0</v>
      </c>
      <c r="Z27" s="183"/>
      <c r="AA27" s="183"/>
      <c r="AB27" s="512">
        <f t="shared" si="8"/>
        <v>0</v>
      </c>
      <c r="AC27" s="183">
        <f t="shared" si="9"/>
        <v>0</v>
      </c>
      <c r="AD27" s="183">
        <f t="shared" si="10"/>
        <v>0</v>
      </c>
      <c r="AE27" s="511">
        <f t="shared" si="11"/>
        <v>0</v>
      </c>
      <c r="AF27" s="182"/>
      <c r="AG27" s="183"/>
      <c r="AH27" s="512">
        <f t="shared" si="12"/>
        <v>0</v>
      </c>
      <c r="AI27" s="183"/>
      <c r="AJ27" s="183"/>
      <c r="AK27" s="512">
        <f t="shared" si="13"/>
        <v>0</v>
      </c>
      <c r="AL27" s="183">
        <f t="shared" si="14"/>
        <v>0</v>
      </c>
      <c r="AM27" s="183">
        <f t="shared" si="15"/>
        <v>0</v>
      </c>
      <c r="AN27" s="511">
        <f t="shared" si="16"/>
        <v>0</v>
      </c>
      <c r="AO27" s="464"/>
    </row>
    <row r="28" spans="1:41" s="463" customFormat="1" ht="19.5" customHeight="1">
      <c r="A28" s="957">
        <v>18</v>
      </c>
      <c r="B28" s="958"/>
      <c r="C28" s="188"/>
      <c r="D28" s="292"/>
      <c r="E28" s="189"/>
      <c r="F28" s="181"/>
      <c r="G28" s="511">
        <f t="shared" si="0"/>
        <v>0</v>
      </c>
      <c r="H28" s="182"/>
      <c r="I28" s="183"/>
      <c r="J28" s="511">
        <f t="shared" si="1"/>
        <v>0</v>
      </c>
      <c r="K28" s="183"/>
      <c r="L28" s="183"/>
      <c r="M28" s="184"/>
      <c r="N28" s="182"/>
      <c r="O28" s="183"/>
      <c r="P28" s="512">
        <f t="shared" si="2"/>
        <v>0</v>
      </c>
      <c r="Q28" s="183"/>
      <c r="R28" s="183"/>
      <c r="S28" s="512">
        <f t="shared" si="3"/>
        <v>0</v>
      </c>
      <c r="T28" s="183">
        <f t="shared" si="4"/>
        <v>0</v>
      </c>
      <c r="U28" s="183">
        <f t="shared" si="5"/>
        <v>0</v>
      </c>
      <c r="V28" s="511">
        <f t="shared" si="6"/>
        <v>0</v>
      </c>
      <c r="W28" s="182"/>
      <c r="X28" s="183"/>
      <c r="Y28" s="512">
        <f t="shared" si="7"/>
        <v>0</v>
      </c>
      <c r="Z28" s="183"/>
      <c r="AA28" s="183"/>
      <c r="AB28" s="512">
        <f t="shared" si="8"/>
        <v>0</v>
      </c>
      <c r="AC28" s="183">
        <f t="shared" si="9"/>
        <v>0</v>
      </c>
      <c r="AD28" s="183">
        <f t="shared" si="10"/>
        <v>0</v>
      </c>
      <c r="AE28" s="511">
        <f t="shared" si="11"/>
        <v>0</v>
      </c>
      <c r="AF28" s="182"/>
      <c r="AG28" s="183"/>
      <c r="AH28" s="512">
        <f t="shared" si="12"/>
        <v>0</v>
      </c>
      <c r="AI28" s="183"/>
      <c r="AJ28" s="183"/>
      <c r="AK28" s="512">
        <f t="shared" si="13"/>
        <v>0</v>
      </c>
      <c r="AL28" s="183">
        <f t="shared" si="14"/>
        <v>0</v>
      </c>
      <c r="AM28" s="183">
        <f t="shared" si="15"/>
        <v>0</v>
      </c>
      <c r="AN28" s="511">
        <f t="shared" si="16"/>
        <v>0</v>
      </c>
      <c r="AO28" s="464"/>
    </row>
    <row r="29" spans="1:41" s="463" customFormat="1" ht="19.5" customHeight="1">
      <c r="A29" s="957">
        <v>19</v>
      </c>
      <c r="B29" s="958"/>
      <c r="C29" s="188"/>
      <c r="D29" s="292"/>
      <c r="E29" s="189"/>
      <c r="F29" s="181"/>
      <c r="G29" s="511">
        <f t="shared" si="0"/>
        <v>0</v>
      </c>
      <c r="H29" s="182"/>
      <c r="I29" s="183"/>
      <c r="J29" s="511">
        <f t="shared" si="1"/>
        <v>0</v>
      </c>
      <c r="K29" s="183"/>
      <c r="L29" s="183"/>
      <c r="M29" s="184"/>
      <c r="N29" s="182"/>
      <c r="O29" s="183"/>
      <c r="P29" s="512">
        <f t="shared" si="2"/>
        <v>0</v>
      </c>
      <c r="Q29" s="183"/>
      <c r="R29" s="183"/>
      <c r="S29" s="512">
        <f t="shared" si="3"/>
        <v>0</v>
      </c>
      <c r="T29" s="183">
        <f t="shared" si="4"/>
        <v>0</v>
      </c>
      <c r="U29" s="183">
        <f t="shared" si="5"/>
        <v>0</v>
      </c>
      <c r="V29" s="511">
        <f t="shared" si="6"/>
        <v>0</v>
      </c>
      <c r="W29" s="182"/>
      <c r="X29" s="183"/>
      <c r="Y29" s="512">
        <f t="shared" si="7"/>
        <v>0</v>
      </c>
      <c r="Z29" s="183"/>
      <c r="AA29" s="183"/>
      <c r="AB29" s="512">
        <f t="shared" si="8"/>
        <v>0</v>
      </c>
      <c r="AC29" s="183">
        <f t="shared" si="9"/>
        <v>0</v>
      </c>
      <c r="AD29" s="183">
        <f t="shared" si="10"/>
        <v>0</v>
      </c>
      <c r="AE29" s="511">
        <f t="shared" si="11"/>
        <v>0</v>
      </c>
      <c r="AF29" s="182"/>
      <c r="AG29" s="183"/>
      <c r="AH29" s="512">
        <f t="shared" si="12"/>
        <v>0</v>
      </c>
      <c r="AI29" s="183"/>
      <c r="AJ29" s="183"/>
      <c r="AK29" s="512">
        <f t="shared" si="13"/>
        <v>0</v>
      </c>
      <c r="AL29" s="183">
        <f t="shared" si="14"/>
        <v>0</v>
      </c>
      <c r="AM29" s="183">
        <f t="shared" si="15"/>
        <v>0</v>
      </c>
      <c r="AN29" s="511">
        <f t="shared" si="16"/>
        <v>0</v>
      </c>
      <c r="AO29" s="464"/>
    </row>
    <row r="30" spans="1:41" s="463" customFormat="1" ht="19.5" customHeight="1">
      <c r="A30" s="957">
        <v>20</v>
      </c>
      <c r="B30" s="958"/>
      <c r="C30" s="188"/>
      <c r="D30" s="292"/>
      <c r="E30" s="189"/>
      <c r="F30" s="181"/>
      <c r="G30" s="511">
        <f t="shared" si="0"/>
        <v>0</v>
      </c>
      <c r="H30" s="182"/>
      <c r="I30" s="183"/>
      <c r="J30" s="511">
        <f t="shared" si="1"/>
        <v>0</v>
      </c>
      <c r="K30" s="183"/>
      <c r="L30" s="183"/>
      <c r="M30" s="184"/>
      <c r="N30" s="182"/>
      <c r="O30" s="183"/>
      <c r="P30" s="512">
        <f t="shared" si="2"/>
        <v>0</v>
      </c>
      <c r="Q30" s="183"/>
      <c r="R30" s="183"/>
      <c r="S30" s="512">
        <f t="shared" si="3"/>
        <v>0</v>
      </c>
      <c r="T30" s="183">
        <f t="shared" si="4"/>
        <v>0</v>
      </c>
      <c r="U30" s="183">
        <f t="shared" si="5"/>
        <v>0</v>
      </c>
      <c r="V30" s="511">
        <f t="shared" si="6"/>
        <v>0</v>
      </c>
      <c r="W30" s="182"/>
      <c r="X30" s="183"/>
      <c r="Y30" s="512">
        <f t="shared" si="7"/>
        <v>0</v>
      </c>
      <c r="Z30" s="183"/>
      <c r="AA30" s="183"/>
      <c r="AB30" s="512">
        <f t="shared" si="8"/>
        <v>0</v>
      </c>
      <c r="AC30" s="183">
        <f t="shared" si="9"/>
        <v>0</v>
      </c>
      <c r="AD30" s="183">
        <f t="shared" si="10"/>
        <v>0</v>
      </c>
      <c r="AE30" s="511">
        <f t="shared" si="11"/>
        <v>0</v>
      </c>
      <c r="AF30" s="182"/>
      <c r="AG30" s="183"/>
      <c r="AH30" s="512">
        <f t="shared" si="12"/>
        <v>0</v>
      </c>
      <c r="AI30" s="183"/>
      <c r="AJ30" s="183"/>
      <c r="AK30" s="512">
        <f t="shared" si="13"/>
        <v>0</v>
      </c>
      <c r="AL30" s="183">
        <f t="shared" si="14"/>
        <v>0</v>
      </c>
      <c r="AM30" s="183">
        <f t="shared" si="15"/>
        <v>0</v>
      </c>
      <c r="AN30" s="511">
        <f t="shared" si="16"/>
        <v>0</v>
      </c>
      <c r="AO30" s="464"/>
    </row>
    <row r="31" spans="1:41" s="463" customFormat="1" ht="19.5" customHeight="1">
      <c r="A31" s="957">
        <v>21</v>
      </c>
      <c r="B31" s="958"/>
      <c r="C31" s="188"/>
      <c r="D31" s="303"/>
      <c r="E31" s="189"/>
      <c r="F31" s="181"/>
      <c r="G31" s="511">
        <f t="shared" si="0"/>
        <v>0</v>
      </c>
      <c r="H31" s="182"/>
      <c r="I31" s="183"/>
      <c r="J31" s="511">
        <f t="shared" si="1"/>
        <v>0</v>
      </c>
      <c r="K31" s="183"/>
      <c r="L31" s="183"/>
      <c r="M31" s="184"/>
      <c r="N31" s="182"/>
      <c r="O31" s="183"/>
      <c r="P31" s="512">
        <f t="shared" si="2"/>
        <v>0</v>
      </c>
      <c r="Q31" s="183"/>
      <c r="R31" s="183"/>
      <c r="S31" s="512">
        <f t="shared" si="3"/>
        <v>0</v>
      </c>
      <c r="T31" s="183">
        <f t="shared" si="4"/>
        <v>0</v>
      </c>
      <c r="U31" s="183">
        <f t="shared" si="5"/>
        <v>0</v>
      </c>
      <c r="V31" s="511">
        <f t="shared" si="6"/>
        <v>0</v>
      </c>
      <c r="W31" s="182"/>
      <c r="X31" s="183"/>
      <c r="Y31" s="512">
        <f t="shared" si="7"/>
        <v>0</v>
      </c>
      <c r="Z31" s="183"/>
      <c r="AA31" s="183"/>
      <c r="AB31" s="512">
        <f t="shared" si="8"/>
        <v>0</v>
      </c>
      <c r="AC31" s="183">
        <f t="shared" si="9"/>
        <v>0</v>
      </c>
      <c r="AD31" s="183">
        <f t="shared" si="10"/>
        <v>0</v>
      </c>
      <c r="AE31" s="511">
        <f t="shared" si="11"/>
        <v>0</v>
      </c>
      <c r="AF31" s="182"/>
      <c r="AG31" s="183"/>
      <c r="AH31" s="512">
        <f t="shared" si="12"/>
        <v>0</v>
      </c>
      <c r="AI31" s="183"/>
      <c r="AJ31" s="183"/>
      <c r="AK31" s="512">
        <f t="shared" si="13"/>
        <v>0</v>
      </c>
      <c r="AL31" s="183">
        <f t="shared" si="14"/>
        <v>0</v>
      </c>
      <c r="AM31" s="183">
        <f t="shared" si="15"/>
        <v>0</v>
      </c>
      <c r="AN31" s="511">
        <f t="shared" si="16"/>
        <v>0</v>
      </c>
      <c r="AO31" s="464"/>
    </row>
    <row r="32" spans="1:41" s="463" customFormat="1" ht="19.5" customHeight="1">
      <c r="A32" s="957">
        <v>22</v>
      </c>
      <c r="B32" s="958"/>
      <c r="C32" s="188"/>
      <c r="D32" s="303"/>
      <c r="E32" s="189"/>
      <c r="F32" s="181"/>
      <c r="G32" s="511">
        <f t="shared" si="0"/>
        <v>0</v>
      </c>
      <c r="H32" s="182"/>
      <c r="I32" s="183"/>
      <c r="J32" s="511">
        <f t="shared" si="1"/>
        <v>0</v>
      </c>
      <c r="K32" s="183"/>
      <c r="L32" s="183"/>
      <c r="M32" s="184"/>
      <c r="N32" s="182"/>
      <c r="O32" s="183"/>
      <c r="P32" s="512">
        <f t="shared" si="2"/>
        <v>0</v>
      </c>
      <c r="Q32" s="183"/>
      <c r="R32" s="183"/>
      <c r="S32" s="512">
        <f t="shared" si="3"/>
        <v>0</v>
      </c>
      <c r="T32" s="183">
        <f t="shared" si="4"/>
        <v>0</v>
      </c>
      <c r="U32" s="183">
        <f t="shared" si="5"/>
        <v>0</v>
      </c>
      <c r="V32" s="511">
        <f t="shared" si="6"/>
        <v>0</v>
      </c>
      <c r="W32" s="182"/>
      <c r="X32" s="183"/>
      <c r="Y32" s="512">
        <f t="shared" si="7"/>
        <v>0</v>
      </c>
      <c r="Z32" s="183"/>
      <c r="AA32" s="183"/>
      <c r="AB32" s="512">
        <f t="shared" si="8"/>
        <v>0</v>
      </c>
      <c r="AC32" s="183">
        <f t="shared" si="9"/>
        <v>0</v>
      </c>
      <c r="AD32" s="183">
        <f t="shared" si="10"/>
        <v>0</v>
      </c>
      <c r="AE32" s="511">
        <f t="shared" si="11"/>
        <v>0</v>
      </c>
      <c r="AF32" s="182"/>
      <c r="AG32" s="183"/>
      <c r="AH32" s="512">
        <f t="shared" si="12"/>
        <v>0</v>
      </c>
      <c r="AI32" s="183"/>
      <c r="AJ32" s="183"/>
      <c r="AK32" s="512">
        <f t="shared" si="13"/>
        <v>0</v>
      </c>
      <c r="AL32" s="183">
        <f t="shared" si="14"/>
        <v>0</v>
      </c>
      <c r="AM32" s="183">
        <f t="shared" si="15"/>
        <v>0</v>
      </c>
      <c r="AN32" s="511">
        <f t="shared" si="16"/>
        <v>0</v>
      </c>
      <c r="AO32" s="464"/>
    </row>
    <row r="33" spans="1:41" s="463" customFormat="1" ht="19.5" customHeight="1">
      <c r="A33" s="957">
        <v>23</v>
      </c>
      <c r="B33" s="958"/>
      <c r="C33" s="188"/>
      <c r="D33" s="303"/>
      <c r="E33" s="189"/>
      <c r="F33" s="181"/>
      <c r="G33" s="511">
        <f t="shared" si="0"/>
        <v>0</v>
      </c>
      <c r="H33" s="182"/>
      <c r="I33" s="183"/>
      <c r="J33" s="511">
        <f t="shared" si="1"/>
        <v>0</v>
      </c>
      <c r="K33" s="183"/>
      <c r="L33" s="183"/>
      <c r="M33" s="184"/>
      <c r="N33" s="182"/>
      <c r="O33" s="183"/>
      <c r="P33" s="512">
        <f t="shared" si="2"/>
        <v>0</v>
      </c>
      <c r="Q33" s="183"/>
      <c r="R33" s="183"/>
      <c r="S33" s="512">
        <f t="shared" si="3"/>
        <v>0</v>
      </c>
      <c r="T33" s="183">
        <f t="shared" si="4"/>
        <v>0</v>
      </c>
      <c r="U33" s="183">
        <f t="shared" si="5"/>
        <v>0</v>
      </c>
      <c r="V33" s="511">
        <f t="shared" si="6"/>
        <v>0</v>
      </c>
      <c r="W33" s="182"/>
      <c r="X33" s="183"/>
      <c r="Y33" s="512">
        <f t="shared" si="7"/>
        <v>0</v>
      </c>
      <c r="Z33" s="183"/>
      <c r="AA33" s="183"/>
      <c r="AB33" s="512">
        <f t="shared" si="8"/>
        <v>0</v>
      </c>
      <c r="AC33" s="183">
        <f t="shared" si="9"/>
        <v>0</v>
      </c>
      <c r="AD33" s="183">
        <f t="shared" si="10"/>
        <v>0</v>
      </c>
      <c r="AE33" s="511">
        <f t="shared" si="11"/>
        <v>0</v>
      </c>
      <c r="AF33" s="182"/>
      <c r="AG33" s="183"/>
      <c r="AH33" s="512">
        <f t="shared" si="12"/>
        <v>0</v>
      </c>
      <c r="AI33" s="183"/>
      <c r="AJ33" s="183"/>
      <c r="AK33" s="512">
        <f t="shared" si="13"/>
        <v>0</v>
      </c>
      <c r="AL33" s="183">
        <f t="shared" si="14"/>
        <v>0</v>
      </c>
      <c r="AM33" s="183">
        <f t="shared" si="15"/>
        <v>0</v>
      </c>
      <c r="AN33" s="511">
        <f t="shared" si="16"/>
        <v>0</v>
      </c>
      <c r="AO33" s="464"/>
    </row>
    <row r="34" spans="1:41" s="463" customFormat="1" ht="19.5" customHeight="1">
      <c r="A34" s="957">
        <v>24</v>
      </c>
      <c r="B34" s="958"/>
      <c r="C34" s="188"/>
      <c r="D34" s="303"/>
      <c r="E34" s="189"/>
      <c r="F34" s="181"/>
      <c r="G34" s="511">
        <f t="shared" si="0"/>
        <v>0</v>
      </c>
      <c r="H34" s="182"/>
      <c r="I34" s="183"/>
      <c r="J34" s="511">
        <f t="shared" si="1"/>
        <v>0</v>
      </c>
      <c r="K34" s="183"/>
      <c r="L34" s="183"/>
      <c r="M34" s="184"/>
      <c r="N34" s="182"/>
      <c r="O34" s="183"/>
      <c r="P34" s="512">
        <f t="shared" si="2"/>
        <v>0</v>
      </c>
      <c r="Q34" s="183"/>
      <c r="R34" s="183"/>
      <c r="S34" s="512">
        <f t="shared" si="3"/>
        <v>0</v>
      </c>
      <c r="T34" s="183">
        <f t="shared" si="4"/>
        <v>0</v>
      </c>
      <c r="U34" s="183">
        <f t="shared" si="5"/>
        <v>0</v>
      </c>
      <c r="V34" s="511">
        <f t="shared" si="6"/>
        <v>0</v>
      </c>
      <c r="W34" s="182"/>
      <c r="X34" s="183"/>
      <c r="Y34" s="512">
        <f t="shared" si="7"/>
        <v>0</v>
      </c>
      <c r="Z34" s="183"/>
      <c r="AA34" s="183"/>
      <c r="AB34" s="512">
        <f t="shared" si="8"/>
        <v>0</v>
      </c>
      <c r="AC34" s="183">
        <f t="shared" si="9"/>
        <v>0</v>
      </c>
      <c r="AD34" s="183">
        <f t="shared" si="10"/>
        <v>0</v>
      </c>
      <c r="AE34" s="511">
        <f t="shared" si="11"/>
        <v>0</v>
      </c>
      <c r="AF34" s="182"/>
      <c r="AG34" s="183"/>
      <c r="AH34" s="512">
        <f t="shared" si="12"/>
        <v>0</v>
      </c>
      <c r="AI34" s="183"/>
      <c r="AJ34" s="183"/>
      <c r="AK34" s="512">
        <f t="shared" si="13"/>
        <v>0</v>
      </c>
      <c r="AL34" s="183">
        <f t="shared" si="14"/>
        <v>0</v>
      </c>
      <c r="AM34" s="183">
        <f t="shared" si="15"/>
        <v>0</v>
      </c>
      <c r="AN34" s="511">
        <f t="shared" si="16"/>
        <v>0</v>
      </c>
      <c r="AO34" s="464"/>
    </row>
    <row r="35" spans="1:41" s="463" customFormat="1" ht="19.5" customHeight="1">
      <c r="A35" s="957">
        <v>25</v>
      </c>
      <c r="B35" s="958"/>
      <c r="C35" s="188"/>
      <c r="D35" s="303"/>
      <c r="E35" s="189"/>
      <c r="F35" s="181"/>
      <c r="G35" s="511">
        <f t="shared" si="0"/>
        <v>0</v>
      </c>
      <c r="H35" s="182"/>
      <c r="I35" s="183"/>
      <c r="J35" s="511">
        <f t="shared" si="1"/>
        <v>0</v>
      </c>
      <c r="K35" s="183"/>
      <c r="L35" s="183"/>
      <c r="M35" s="184"/>
      <c r="N35" s="182"/>
      <c r="O35" s="183"/>
      <c r="P35" s="512">
        <f t="shared" si="2"/>
        <v>0</v>
      </c>
      <c r="Q35" s="183"/>
      <c r="R35" s="183"/>
      <c r="S35" s="512">
        <f t="shared" si="3"/>
        <v>0</v>
      </c>
      <c r="T35" s="183">
        <f t="shared" si="4"/>
        <v>0</v>
      </c>
      <c r="U35" s="183">
        <f t="shared" si="5"/>
        <v>0</v>
      </c>
      <c r="V35" s="511">
        <f t="shared" si="6"/>
        <v>0</v>
      </c>
      <c r="W35" s="182"/>
      <c r="X35" s="183"/>
      <c r="Y35" s="512">
        <f t="shared" si="7"/>
        <v>0</v>
      </c>
      <c r="Z35" s="183"/>
      <c r="AA35" s="183"/>
      <c r="AB35" s="512">
        <f t="shared" si="8"/>
        <v>0</v>
      </c>
      <c r="AC35" s="183">
        <f t="shared" si="9"/>
        <v>0</v>
      </c>
      <c r="AD35" s="183">
        <f t="shared" si="10"/>
        <v>0</v>
      </c>
      <c r="AE35" s="511">
        <f t="shared" si="11"/>
        <v>0</v>
      </c>
      <c r="AF35" s="182"/>
      <c r="AG35" s="183"/>
      <c r="AH35" s="512">
        <f t="shared" si="12"/>
        <v>0</v>
      </c>
      <c r="AI35" s="183"/>
      <c r="AJ35" s="183"/>
      <c r="AK35" s="512">
        <f t="shared" si="13"/>
        <v>0</v>
      </c>
      <c r="AL35" s="183">
        <f t="shared" si="14"/>
        <v>0</v>
      </c>
      <c r="AM35" s="183">
        <f t="shared" si="15"/>
        <v>0</v>
      </c>
      <c r="AN35" s="511">
        <f t="shared" si="16"/>
        <v>0</v>
      </c>
      <c r="AO35" s="464"/>
    </row>
    <row r="36" spans="1:41" s="463" customFormat="1" ht="19.5" customHeight="1">
      <c r="A36" s="957">
        <v>26</v>
      </c>
      <c r="B36" s="958"/>
      <c r="C36" s="188"/>
      <c r="D36" s="303"/>
      <c r="E36" s="189"/>
      <c r="F36" s="181"/>
      <c r="G36" s="511">
        <f t="shared" si="0"/>
        <v>0</v>
      </c>
      <c r="H36" s="182"/>
      <c r="I36" s="183"/>
      <c r="J36" s="511">
        <f t="shared" si="1"/>
        <v>0</v>
      </c>
      <c r="K36" s="183"/>
      <c r="L36" s="183"/>
      <c r="M36" s="184"/>
      <c r="N36" s="182"/>
      <c r="O36" s="183"/>
      <c r="P36" s="512">
        <f t="shared" si="2"/>
        <v>0</v>
      </c>
      <c r="Q36" s="183"/>
      <c r="R36" s="183"/>
      <c r="S36" s="512">
        <f t="shared" si="3"/>
        <v>0</v>
      </c>
      <c r="T36" s="183">
        <f t="shared" si="4"/>
        <v>0</v>
      </c>
      <c r="U36" s="183">
        <f t="shared" si="5"/>
        <v>0</v>
      </c>
      <c r="V36" s="511">
        <f t="shared" si="6"/>
        <v>0</v>
      </c>
      <c r="W36" s="182"/>
      <c r="X36" s="183"/>
      <c r="Y36" s="512">
        <f t="shared" si="7"/>
        <v>0</v>
      </c>
      <c r="Z36" s="183"/>
      <c r="AA36" s="183"/>
      <c r="AB36" s="512">
        <f t="shared" si="8"/>
        <v>0</v>
      </c>
      <c r="AC36" s="183">
        <f t="shared" si="9"/>
        <v>0</v>
      </c>
      <c r="AD36" s="183">
        <f t="shared" si="10"/>
        <v>0</v>
      </c>
      <c r="AE36" s="511">
        <f t="shared" si="11"/>
        <v>0</v>
      </c>
      <c r="AF36" s="182"/>
      <c r="AG36" s="183"/>
      <c r="AH36" s="512">
        <f t="shared" si="12"/>
        <v>0</v>
      </c>
      <c r="AI36" s="183"/>
      <c r="AJ36" s="183"/>
      <c r="AK36" s="512">
        <f t="shared" si="13"/>
        <v>0</v>
      </c>
      <c r="AL36" s="183">
        <f t="shared" si="14"/>
        <v>0</v>
      </c>
      <c r="AM36" s="183">
        <f t="shared" si="15"/>
        <v>0</v>
      </c>
      <c r="AN36" s="511">
        <f t="shared" si="16"/>
        <v>0</v>
      </c>
      <c r="AO36" s="464"/>
    </row>
    <row r="37" spans="1:41" s="463" customFormat="1" ht="19.5" customHeight="1">
      <c r="A37" s="957">
        <v>27</v>
      </c>
      <c r="B37" s="958"/>
      <c r="C37" s="188"/>
      <c r="D37" s="303"/>
      <c r="E37" s="189"/>
      <c r="F37" s="181"/>
      <c r="G37" s="511">
        <f t="shared" si="0"/>
        <v>0</v>
      </c>
      <c r="H37" s="182"/>
      <c r="I37" s="183"/>
      <c r="J37" s="511">
        <f t="shared" si="1"/>
        <v>0</v>
      </c>
      <c r="K37" s="183"/>
      <c r="L37" s="183"/>
      <c r="M37" s="184"/>
      <c r="N37" s="182"/>
      <c r="O37" s="183"/>
      <c r="P37" s="512">
        <f t="shared" si="2"/>
        <v>0</v>
      </c>
      <c r="Q37" s="183"/>
      <c r="R37" s="183"/>
      <c r="S37" s="512">
        <f t="shared" si="3"/>
        <v>0</v>
      </c>
      <c r="T37" s="183">
        <f t="shared" si="4"/>
        <v>0</v>
      </c>
      <c r="U37" s="183">
        <f t="shared" si="5"/>
        <v>0</v>
      </c>
      <c r="V37" s="511">
        <f t="shared" si="6"/>
        <v>0</v>
      </c>
      <c r="W37" s="182"/>
      <c r="X37" s="183"/>
      <c r="Y37" s="512">
        <f t="shared" si="7"/>
        <v>0</v>
      </c>
      <c r="Z37" s="183"/>
      <c r="AA37" s="183"/>
      <c r="AB37" s="512">
        <f t="shared" si="8"/>
        <v>0</v>
      </c>
      <c r="AC37" s="183">
        <f t="shared" si="9"/>
        <v>0</v>
      </c>
      <c r="AD37" s="183">
        <f t="shared" si="10"/>
        <v>0</v>
      </c>
      <c r="AE37" s="511">
        <f t="shared" si="11"/>
        <v>0</v>
      </c>
      <c r="AF37" s="182"/>
      <c r="AG37" s="183"/>
      <c r="AH37" s="512">
        <f t="shared" si="12"/>
        <v>0</v>
      </c>
      <c r="AI37" s="183"/>
      <c r="AJ37" s="183"/>
      <c r="AK37" s="512">
        <f t="shared" si="13"/>
        <v>0</v>
      </c>
      <c r="AL37" s="183">
        <f t="shared" si="14"/>
        <v>0</v>
      </c>
      <c r="AM37" s="183">
        <f t="shared" si="15"/>
        <v>0</v>
      </c>
      <c r="AN37" s="511">
        <f t="shared" si="16"/>
        <v>0</v>
      </c>
      <c r="AO37" s="464"/>
    </row>
    <row r="38" spans="1:41" s="463" customFormat="1" ht="19.5" customHeight="1">
      <c r="A38" s="957">
        <v>28</v>
      </c>
      <c r="B38" s="958"/>
      <c r="C38" s="188"/>
      <c r="D38" s="303"/>
      <c r="E38" s="189"/>
      <c r="F38" s="181"/>
      <c r="G38" s="511">
        <f t="shared" si="0"/>
        <v>0</v>
      </c>
      <c r="H38" s="182"/>
      <c r="I38" s="183"/>
      <c r="J38" s="511">
        <f t="shared" si="1"/>
        <v>0</v>
      </c>
      <c r="K38" s="183"/>
      <c r="L38" s="183"/>
      <c r="M38" s="184"/>
      <c r="N38" s="182"/>
      <c r="O38" s="183"/>
      <c r="P38" s="512">
        <f t="shared" si="2"/>
        <v>0</v>
      </c>
      <c r="Q38" s="183"/>
      <c r="R38" s="183"/>
      <c r="S38" s="512">
        <f t="shared" si="3"/>
        <v>0</v>
      </c>
      <c r="T38" s="183">
        <f t="shared" si="4"/>
        <v>0</v>
      </c>
      <c r="U38" s="183">
        <f t="shared" si="5"/>
        <v>0</v>
      </c>
      <c r="V38" s="511">
        <f t="shared" si="6"/>
        <v>0</v>
      </c>
      <c r="W38" s="182"/>
      <c r="X38" s="183"/>
      <c r="Y38" s="512">
        <f t="shared" si="7"/>
        <v>0</v>
      </c>
      <c r="Z38" s="183"/>
      <c r="AA38" s="183"/>
      <c r="AB38" s="512">
        <f t="shared" si="8"/>
        <v>0</v>
      </c>
      <c r="AC38" s="183">
        <f t="shared" si="9"/>
        <v>0</v>
      </c>
      <c r="AD38" s="183">
        <f t="shared" si="10"/>
        <v>0</v>
      </c>
      <c r="AE38" s="511">
        <f t="shared" si="11"/>
        <v>0</v>
      </c>
      <c r="AF38" s="182"/>
      <c r="AG38" s="183"/>
      <c r="AH38" s="512">
        <f t="shared" si="12"/>
        <v>0</v>
      </c>
      <c r="AI38" s="183"/>
      <c r="AJ38" s="183"/>
      <c r="AK38" s="512">
        <f t="shared" si="13"/>
        <v>0</v>
      </c>
      <c r="AL38" s="183">
        <f t="shared" si="14"/>
        <v>0</v>
      </c>
      <c r="AM38" s="183">
        <f t="shared" si="15"/>
        <v>0</v>
      </c>
      <c r="AN38" s="511">
        <f t="shared" si="16"/>
        <v>0</v>
      </c>
      <c r="AO38" s="464"/>
    </row>
    <row r="39" spans="1:41" s="463" customFormat="1" ht="19.5" customHeight="1">
      <c r="A39" s="957">
        <v>29</v>
      </c>
      <c r="B39" s="958"/>
      <c r="C39" s="188"/>
      <c r="D39" s="303"/>
      <c r="E39" s="189"/>
      <c r="F39" s="181"/>
      <c r="G39" s="511">
        <f t="shared" si="0"/>
        <v>0</v>
      </c>
      <c r="H39" s="182"/>
      <c r="I39" s="183"/>
      <c r="J39" s="511">
        <f t="shared" si="1"/>
        <v>0</v>
      </c>
      <c r="K39" s="183"/>
      <c r="L39" s="183"/>
      <c r="M39" s="184"/>
      <c r="N39" s="182"/>
      <c r="O39" s="183"/>
      <c r="P39" s="512">
        <f t="shared" si="2"/>
        <v>0</v>
      </c>
      <c r="Q39" s="183"/>
      <c r="R39" s="183"/>
      <c r="S39" s="512">
        <f t="shared" si="3"/>
        <v>0</v>
      </c>
      <c r="T39" s="183">
        <f t="shared" si="4"/>
        <v>0</v>
      </c>
      <c r="U39" s="183">
        <f t="shared" si="5"/>
        <v>0</v>
      </c>
      <c r="V39" s="511">
        <f t="shared" si="6"/>
        <v>0</v>
      </c>
      <c r="W39" s="182"/>
      <c r="X39" s="183"/>
      <c r="Y39" s="512">
        <f t="shared" si="7"/>
        <v>0</v>
      </c>
      <c r="Z39" s="183"/>
      <c r="AA39" s="183"/>
      <c r="AB39" s="512">
        <f t="shared" si="8"/>
        <v>0</v>
      </c>
      <c r="AC39" s="183">
        <f t="shared" si="9"/>
        <v>0</v>
      </c>
      <c r="AD39" s="183">
        <f t="shared" si="10"/>
        <v>0</v>
      </c>
      <c r="AE39" s="511">
        <f t="shared" si="11"/>
        <v>0</v>
      </c>
      <c r="AF39" s="182"/>
      <c r="AG39" s="183"/>
      <c r="AH39" s="512">
        <f t="shared" si="12"/>
        <v>0</v>
      </c>
      <c r="AI39" s="183"/>
      <c r="AJ39" s="183"/>
      <c r="AK39" s="512">
        <f t="shared" si="13"/>
        <v>0</v>
      </c>
      <c r="AL39" s="183">
        <f t="shared" si="14"/>
        <v>0</v>
      </c>
      <c r="AM39" s="183">
        <f t="shared" si="15"/>
        <v>0</v>
      </c>
      <c r="AN39" s="511">
        <f t="shared" si="16"/>
        <v>0</v>
      </c>
      <c r="AO39" s="464"/>
    </row>
    <row r="40" spans="1:41" s="463" customFormat="1" ht="19.5" customHeight="1">
      <c r="A40" s="957">
        <v>30</v>
      </c>
      <c r="B40" s="958"/>
      <c r="C40" s="188"/>
      <c r="D40" s="303"/>
      <c r="E40" s="189"/>
      <c r="F40" s="181"/>
      <c r="G40" s="511">
        <f t="shared" si="0"/>
        <v>0</v>
      </c>
      <c r="H40" s="182"/>
      <c r="I40" s="183"/>
      <c r="J40" s="511">
        <f t="shared" si="1"/>
        <v>0</v>
      </c>
      <c r="K40" s="183"/>
      <c r="L40" s="183"/>
      <c r="M40" s="184"/>
      <c r="N40" s="182"/>
      <c r="O40" s="183"/>
      <c r="P40" s="512">
        <f t="shared" si="2"/>
        <v>0</v>
      </c>
      <c r="Q40" s="183"/>
      <c r="R40" s="183"/>
      <c r="S40" s="512">
        <f t="shared" si="3"/>
        <v>0</v>
      </c>
      <c r="T40" s="183">
        <f t="shared" si="4"/>
        <v>0</v>
      </c>
      <c r="U40" s="183">
        <f t="shared" si="5"/>
        <v>0</v>
      </c>
      <c r="V40" s="511">
        <f t="shared" si="6"/>
        <v>0</v>
      </c>
      <c r="W40" s="182"/>
      <c r="X40" s="183"/>
      <c r="Y40" s="512">
        <f t="shared" si="7"/>
        <v>0</v>
      </c>
      <c r="Z40" s="183"/>
      <c r="AA40" s="183"/>
      <c r="AB40" s="512">
        <f t="shared" si="8"/>
        <v>0</v>
      </c>
      <c r="AC40" s="183">
        <f t="shared" si="9"/>
        <v>0</v>
      </c>
      <c r="AD40" s="183">
        <f t="shared" si="10"/>
        <v>0</v>
      </c>
      <c r="AE40" s="511">
        <f t="shared" si="11"/>
        <v>0</v>
      </c>
      <c r="AF40" s="182"/>
      <c r="AG40" s="183"/>
      <c r="AH40" s="512">
        <f t="shared" si="12"/>
        <v>0</v>
      </c>
      <c r="AI40" s="183"/>
      <c r="AJ40" s="183"/>
      <c r="AK40" s="512">
        <f t="shared" si="13"/>
        <v>0</v>
      </c>
      <c r="AL40" s="183">
        <f t="shared" si="14"/>
        <v>0</v>
      </c>
      <c r="AM40" s="183">
        <f t="shared" si="15"/>
        <v>0</v>
      </c>
      <c r="AN40" s="511">
        <f t="shared" si="16"/>
        <v>0</v>
      </c>
      <c r="AO40" s="464"/>
    </row>
    <row r="41" spans="1:41" s="463" customFormat="1" ht="19.5" customHeight="1">
      <c r="A41" s="957">
        <v>31</v>
      </c>
      <c r="B41" s="958"/>
      <c r="C41" s="188"/>
      <c r="D41" s="303"/>
      <c r="E41" s="189"/>
      <c r="F41" s="181"/>
      <c r="G41" s="511">
        <f aca="true" t="shared" si="17" ref="G41:G50">E41+F41</f>
        <v>0</v>
      </c>
      <c r="H41" s="182"/>
      <c r="I41" s="183"/>
      <c r="J41" s="511">
        <f aca="true" t="shared" si="18" ref="J41:J50">H41+I41</f>
        <v>0</v>
      </c>
      <c r="K41" s="183"/>
      <c r="L41" s="183"/>
      <c r="M41" s="184"/>
      <c r="N41" s="182"/>
      <c r="O41" s="183"/>
      <c r="P41" s="512">
        <f aca="true" t="shared" si="19" ref="P41:P50">N41+O41</f>
        <v>0</v>
      </c>
      <c r="Q41" s="183"/>
      <c r="R41" s="183"/>
      <c r="S41" s="512">
        <f aca="true" t="shared" si="20" ref="S41:S50">Q41+R41</f>
        <v>0</v>
      </c>
      <c r="T41" s="183">
        <f aca="true" t="shared" si="21" ref="T41:T50">N41+Q41</f>
        <v>0</v>
      </c>
      <c r="U41" s="183">
        <f aca="true" t="shared" si="22" ref="U41:U50">O41+R41</f>
        <v>0</v>
      </c>
      <c r="V41" s="511">
        <f aca="true" t="shared" si="23" ref="V41:V50">T41+U41</f>
        <v>0</v>
      </c>
      <c r="W41" s="182"/>
      <c r="X41" s="183"/>
      <c r="Y41" s="512">
        <f aca="true" t="shared" si="24" ref="Y41:Y50">W41+X41</f>
        <v>0</v>
      </c>
      <c r="Z41" s="183"/>
      <c r="AA41" s="183"/>
      <c r="AB41" s="512">
        <f aca="true" t="shared" si="25" ref="AB41:AB50">Z41+AA41</f>
        <v>0</v>
      </c>
      <c r="AC41" s="183">
        <f aca="true" t="shared" si="26" ref="AC41:AC50">W41+Z41</f>
        <v>0</v>
      </c>
      <c r="AD41" s="183">
        <f aca="true" t="shared" si="27" ref="AD41:AD50">X41+AA41</f>
        <v>0</v>
      </c>
      <c r="AE41" s="511">
        <f aca="true" t="shared" si="28" ref="AE41:AE50">AC41+AD41</f>
        <v>0</v>
      </c>
      <c r="AF41" s="182"/>
      <c r="AG41" s="183"/>
      <c r="AH41" s="512">
        <f aca="true" t="shared" si="29" ref="AH41:AH50">AF41+AG41</f>
        <v>0</v>
      </c>
      <c r="AI41" s="183"/>
      <c r="AJ41" s="183"/>
      <c r="AK41" s="512">
        <f aca="true" t="shared" si="30" ref="AK41:AK50">AI41+AJ41</f>
        <v>0</v>
      </c>
      <c r="AL41" s="183">
        <f aca="true" t="shared" si="31" ref="AL41:AL50">AF41+AI41</f>
        <v>0</v>
      </c>
      <c r="AM41" s="183">
        <f aca="true" t="shared" si="32" ref="AM41:AM50">AG41+AJ41</f>
        <v>0</v>
      </c>
      <c r="AN41" s="511">
        <f aca="true" t="shared" si="33" ref="AN41:AN50">AL41+AM41</f>
        <v>0</v>
      </c>
      <c r="AO41" s="464"/>
    </row>
    <row r="42" spans="1:41" s="463" customFormat="1" ht="19.5" customHeight="1">
      <c r="A42" s="957">
        <v>32</v>
      </c>
      <c r="B42" s="958"/>
      <c r="C42" s="188"/>
      <c r="D42" s="303"/>
      <c r="E42" s="189"/>
      <c r="F42" s="181"/>
      <c r="G42" s="511">
        <f t="shared" si="17"/>
        <v>0</v>
      </c>
      <c r="H42" s="182"/>
      <c r="I42" s="183"/>
      <c r="J42" s="511">
        <f t="shared" si="18"/>
        <v>0</v>
      </c>
      <c r="K42" s="183"/>
      <c r="L42" s="183"/>
      <c r="M42" s="184"/>
      <c r="N42" s="182"/>
      <c r="O42" s="183"/>
      <c r="P42" s="512">
        <f t="shared" si="19"/>
        <v>0</v>
      </c>
      <c r="Q42" s="183"/>
      <c r="R42" s="183"/>
      <c r="S42" s="512">
        <f t="shared" si="20"/>
        <v>0</v>
      </c>
      <c r="T42" s="183">
        <f t="shared" si="21"/>
        <v>0</v>
      </c>
      <c r="U42" s="183">
        <f t="shared" si="22"/>
        <v>0</v>
      </c>
      <c r="V42" s="511">
        <f t="shared" si="23"/>
        <v>0</v>
      </c>
      <c r="W42" s="182"/>
      <c r="X42" s="183"/>
      <c r="Y42" s="512">
        <f t="shared" si="24"/>
        <v>0</v>
      </c>
      <c r="Z42" s="183"/>
      <c r="AA42" s="183"/>
      <c r="AB42" s="512">
        <f t="shared" si="25"/>
        <v>0</v>
      </c>
      <c r="AC42" s="183">
        <f t="shared" si="26"/>
        <v>0</v>
      </c>
      <c r="AD42" s="183">
        <f t="shared" si="27"/>
        <v>0</v>
      </c>
      <c r="AE42" s="511">
        <f t="shared" si="28"/>
        <v>0</v>
      </c>
      <c r="AF42" s="182"/>
      <c r="AG42" s="183"/>
      <c r="AH42" s="512">
        <f t="shared" si="29"/>
        <v>0</v>
      </c>
      <c r="AI42" s="183"/>
      <c r="AJ42" s="183"/>
      <c r="AK42" s="512">
        <f t="shared" si="30"/>
        <v>0</v>
      </c>
      <c r="AL42" s="183">
        <f t="shared" si="31"/>
        <v>0</v>
      </c>
      <c r="AM42" s="183">
        <f t="shared" si="32"/>
        <v>0</v>
      </c>
      <c r="AN42" s="511">
        <f t="shared" si="33"/>
        <v>0</v>
      </c>
      <c r="AO42" s="464"/>
    </row>
    <row r="43" spans="1:41" s="463" customFormat="1" ht="19.5" customHeight="1">
      <c r="A43" s="957">
        <v>33</v>
      </c>
      <c r="B43" s="958"/>
      <c r="C43" s="188"/>
      <c r="D43" s="303"/>
      <c r="E43" s="189"/>
      <c r="F43" s="181"/>
      <c r="G43" s="511">
        <f t="shared" si="17"/>
        <v>0</v>
      </c>
      <c r="H43" s="182"/>
      <c r="I43" s="183"/>
      <c r="J43" s="511">
        <f t="shared" si="18"/>
        <v>0</v>
      </c>
      <c r="K43" s="183"/>
      <c r="L43" s="183"/>
      <c r="M43" s="184"/>
      <c r="N43" s="182"/>
      <c r="O43" s="183"/>
      <c r="P43" s="512">
        <f t="shared" si="19"/>
        <v>0</v>
      </c>
      <c r="Q43" s="183"/>
      <c r="R43" s="183"/>
      <c r="S43" s="512">
        <f t="shared" si="20"/>
        <v>0</v>
      </c>
      <c r="T43" s="183">
        <f t="shared" si="21"/>
        <v>0</v>
      </c>
      <c r="U43" s="183">
        <f t="shared" si="22"/>
        <v>0</v>
      </c>
      <c r="V43" s="511">
        <f t="shared" si="23"/>
        <v>0</v>
      </c>
      <c r="W43" s="182"/>
      <c r="X43" s="183"/>
      <c r="Y43" s="512">
        <f t="shared" si="24"/>
        <v>0</v>
      </c>
      <c r="Z43" s="183"/>
      <c r="AA43" s="183"/>
      <c r="AB43" s="512">
        <f t="shared" si="25"/>
        <v>0</v>
      </c>
      <c r="AC43" s="183">
        <f t="shared" si="26"/>
        <v>0</v>
      </c>
      <c r="AD43" s="183">
        <f t="shared" si="27"/>
        <v>0</v>
      </c>
      <c r="AE43" s="511">
        <f t="shared" si="28"/>
        <v>0</v>
      </c>
      <c r="AF43" s="182"/>
      <c r="AG43" s="183"/>
      <c r="AH43" s="512">
        <f t="shared" si="29"/>
        <v>0</v>
      </c>
      <c r="AI43" s="183"/>
      <c r="AJ43" s="183"/>
      <c r="AK43" s="512">
        <f t="shared" si="30"/>
        <v>0</v>
      </c>
      <c r="AL43" s="183">
        <f t="shared" si="31"/>
        <v>0</v>
      </c>
      <c r="AM43" s="183">
        <f t="shared" si="32"/>
        <v>0</v>
      </c>
      <c r="AN43" s="511">
        <f t="shared" si="33"/>
        <v>0</v>
      </c>
      <c r="AO43" s="464"/>
    </row>
    <row r="44" spans="1:41" s="463" customFormat="1" ht="19.5" customHeight="1">
      <c r="A44" s="957">
        <v>34</v>
      </c>
      <c r="B44" s="958"/>
      <c r="C44" s="188"/>
      <c r="D44" s="303"/>
      <c r="E44" s="189"/>
      <c r="F44" s="181"/>
      <c r="G44" s="511">
        <f t="shared" si="17"/>
        <v>0</v>
      </c>
      <c r="H44" s="182"/>
      <c r="I44" s="183"/>
      <c r="J44" s="511">
        <f t="shared" si="18"/>
        <v>0</v>
      </c>
      <c r="K44" s="183"/>
      <c r="L44" s="183"/>
      <c r="M44" s="184"/>
      <c r="N44" s="182"/>
      <c r="O44" s="183"/>
      <c r="P44" s="512">
        <f t="shared" si="19"/>
        <v>0</v>
      </c>
      <c r="Q44" s="183"/>
      <c r="R44" s="183"/>
      <c r="S44" s="512">
        <f t="shared" si="20"/>
        <v>0</v>
      </c>
      <c r="T44" s="183">
        <f t="shared" si="21"/>
        <v>0</v>
      </c>
      <c r="U44" s="183">
        <f t="shared" si="22"/>
        <v>0</v>
      </c>
      <c r="V44" s="511">
        <f t="shared" si="23"/>
        <v>0</v>
      </c>
      <c r="W44" s="182"/>
      <c r="X44" s="183"/>
      <c r="Y44" s="512">
        <f t="shared" si="24"/>
        <v>0</v>
      </c>
      <c r="Z44" s="183"/>
      <c r="AA44" s="183"/>
      <c r="AB44" s="512">
        <f t="shared" si="25"/>
        <v>0</v>
      </c>
      <c r="AC44" s="183">
        <f t="shared" si="26"/>
        <v>0</v>
      </c>
      <c r="AD44" s="183">
        <f t="shared" si="27"/>
        <v>0</v>
      </c>
      <c r="AE44" s="511">
        <f t="shared" si="28"/>
        <v>0</v>
      </c>
      <c r="AF44" s="182"/>
      <c r="AG44" s="183"/>
      <c r="AH44" s="512">
        <f t="shared" si="29"/>
        <v>0</v>
      </c>
      <c r="AI44" s="183"/>
      <c r="AJ44" s="183"/>
      <c r="AK44" s="512">
        <f t="shared" si="30"/>
        <v>0</v>
      </c>
      <c r="AL44" s="183">
        <f t="shared" si="31"/>
        <v>0</v>
      </c>
      <c r="AM44" s="183">
        <f t="shared" si="32"/>
        <v>0</v>
      </c>
      <c r="AN44" s="511">
        <f t="shared" si="33"/>
        <v>0</v>
      </c>
      <c r="AO44" s="464"/>
    </row>
    <row r="45" spans="1:41" s="463" customFormat="1" ht="19.5" customHeight="1">
      <c r="A45" s="957">
        <v>35</v>
      </c>
      <c r="B45" s="958"/>
      <c r="C45" s="188"/>
      <c r="D45" s="303"/>
      <c r="E45" s="189"/>
      <c r="F45" s="181"/>
      <c r="G45" s="511">
        <f t="shared" si="17"/>
        <v>0</v>
      </c>
      <c r="H45" s="182"/>
      <c r="I45" s="183"/>
      <c r="J45" s="511">
        <f t="shared" si="18"/>
        <v>0</v>
      </c>
      <c r="K45" s="183"/>
      <c r="L45" s="183"/>
      <c r="M45" s="184"/>
      <c r="N45" s="182"/>
      <c r="O45" s="183"/>
      <c r="P45" s="512">
        <f t="shared" si="19"/>
        <v>0</v>
      </c>
      <c r="Q45" s="183"/>
      <c r="R45" s="183"/>
      <c r="S45" s="512">
        <f t="shared" si="20"/>
        <v>0</v>
      </c>
      <c r="T45" s="183">
        <f t="shared" si="21"/>
        <v>0</v>
      </c>
      <c r="U45" s="183">
        <f t="shared" si="22"/>
        <v>0</v>
      </c>
      <c r="V45" s="511">
        <f t="shared" si="23"/>
        <v>0</v>
      </c>
      <c r="W45" s="182"/>
      <c r="X45" s="183"/>
      <c r="Y45" s="512">
        <f t="shared" si="24"/>
        <v>0</v>
      </c>
      <c r="Z45" s="183"/>
      <c r="AA45" s="183"/>
      <c r="AB45" s="512">
        <f t="shared" si="25"/>
        <v>0</v>
      </c>
      <c r="AC45" s="183">
        <f t="shared" si="26"/>
        <v>0</v>
      </c>
      <c r="AD45" s="183">
        <f t="shared" si="27"/>
        <v>0</v>
      </c>
      <c r="AE45" s="511">
        <f t="shared" si="28"/>
        <v>0</v>
      </c>
      <c r="AF45" s="182"/>
      <c r="AG45" s="183"/>
      <c r="AH45" s="512">
        <f t="shared" si="29"/>
        <v>0</v>
      </c>
      <c r="AI45" s="183"/>
      <c r="AJ45" s="183"/>
      <c r="AK45" s="512">
        <f t="shared" si="30"/>
        <v>0</v>
      </c>
      <c r="AL45" s="183">
        <f t="shared" si="31"/>
        <v>0</v>
      </c>
      <c r="AM45" s="183">
        <f t="shared" si="32"/>
        <v>0</v>
      </c>
      <c r="AN45" s="511">
        <f t="shared" si="33"/>
        <v>0</v>
      </c>
      <c r="AO45" s="464"/>
    </row>
    <row r="46" spans="1:41" s="463" customFormat="1" ht="19.5" customHeight="1">
      <c r="A46" s="957">
        <v>36</v>
      </c>
      <c r="B46" s="958"/>
      <c r="C46" s="188"/>
      <c r="D46" s="303"/>
      <c r="E46" s="189"/>
      <c r="F46" s="181"/>
      <c r="G46" s="511">
        <f t="shared" si="17"/>
        <v>0</v>
      </c>
      <c r="H46" s="182"/>
      <c r="I46" s="183"/>
      <c r="J46" s="511">
        <f t="shared" si="18"/>
        <v>0</v>
      </c>
      <c r="K46" s="183"/>
      <c r="L46" s="183"/>
      <c r="M46" s="184"/>
      <c r="N46" s="182"/>
      <c r="O46" s="183"/>
      <c r="P46" s="512">
        <f t="shared" si="19"/>
        <v>0</v>
      </c>
      <c r="Q46" s="183"/>
      <c r="R46" s="183"/>
      <c r="S46" s="512">
        <f t="shared" si="20"/>
        <v>0</v>
      </c>
      <c r="T46" s="183">
        <f t="shared" si="21"/>
        <v>0</v>
      </c>
      <c r="U46" s="183">
        <f t="shared" si="22"/>
        <v>0</v>
      </c>
      <c r="V46" s="511">
        <f t="shared" si="23"/>
        <v>0</v>
      </c>
      <c r="W46" s="182"/>
      <c r="X46" s="183"/>
      <c r="Y46" s="512">
        <f t="shared" si="24"/>
        <v>0</v>
      </c>
      <c r="Z46" s="183"/>
      <c r="AA46" s="183"/>
      <c r="AB46" s="512">
        <f t="shared" si="25"/>
        <v>0</v>
      </c>
      <c r="AC46" s="183">
        <f t="shared" si="26"/>
        <v>0</v>
      </c>
      <c r="AD46" s="183">
        <f t="shared" si="27"/>
        <v>0</v>
      </c>
      <c r="AE46" s="511">
        <f t="shared" si="28"/>
        <v>0</v>
      </c>
      <c r="AF46" s="182"/>
      <c r="AG46" s="183"/>
      <c r="AH46" s="512">
        <f t="shared" si="29"/>
        <v>0</v>
      </c>
      <c r="AI46" s="183"/>
      <c r="AJ46" s="183"/>
      <c r="AK46" s="512">
        <f t="shared" si="30"/>
        <v>0</v>
      </c>
      <c r="AL46" s="183">
        <f t="shared" si="31"/>
        <v>0</v>
      </c>
      <c r="AM46" s="183">
        <f t="shared" si="32"/>
        <v>0</v>
      </c>
      <c r="AN46" s="511">
        <f t="shared" si="33"/>
        <v>0</v>
      </c>
      <c r="AO46" s="464"/>
    </row>
    <row r="47" spans="1:41" s="463" customFormat="1" ht="19.5" customHeight="1">
      <c r="A47" s="957">
        <v>37</v>
      </c>
      <c r="B47" s="958"/>
      <c r="C47" s="188"/>
      <c r="D47" s="303"/>
      <c r="E47" s="189"/>
      <c r="F47" s="181"/>
      <c r="G47" s="511">
        <f t="shared" si="17"/>
        <v>0</v>
      </c>
      <c r="H47" s="182"/>
      <c r="I47" s="183"/>
      <c r="J47" s="511">
        <f t="shared" si="18"/>
        <v>0</v>
      </c>
      <c r="K47" s="183"/>
      <c r="L47" s="183"/>
      <c r="M47" s="184"/>
      <c r="N47" s="182"/>
      <c r="O47" s="183"/>
      <c r="P47" s="512">
        <f t="shared" si="19"/>
        <v>0</v>
      </c>
      <c r="Q47" s="183"/>
      <c r="R47" s="183"/>
      <c r="S47" s="512">
        <f t="shared" si="20"/>
        <v>0</v>
      </c>
      <c r="T47" s="183">
        <f t="shared" si="21"/>
        <v>0</v>
      </c>
      <c r="U47" s="183">
        <f t="shared" si="22"/>
        <v>0</v>
      </c>
      <c r="V47" s="511">
        <f t="shared" si="23"/>
        <v>0</v>
      </c>
      <c r="W47" s="182"/>
      <c r="X47" s="183"/>
      <c r="Y47" s="512">
        <f t="shared" si="24"/>
        <v>0</v>
      </c>
      <c r="Z47" s="183"/>
      <c r="AA47" s="183"/>
      <c r="AB47" s="512">
        <f t="shared" si="25"/>
        <v>0</v>
      </c>
      <c r="AC47" s="183">
        <f t="shared" si="26"/>
        <v>0</v>
      </c>
      <c r="AD47" s="183">
        <f t="shared" si="27"/>
        <v>0</v>
      </c>
      <c r="AE47" s="511">
        <f t="shared" si="28"/>
        <v>0</v>
      </c>
      <c r="AF47" s="182"/>
      <c r="AG47" s="183"/>
      <c r="AH47" s="512">
        <f t="shared" si="29"/>
        <v>0</v>
      </c>
      <c r="AI47" s="183"/>
      <c r="AJ47" s="183"/>
      <c r="AK47" s="512">
        <f t="shared" si="30"/>
        <v>0</v>
      </c>
      <c r="AL47" s="183">
        <f t="shared" si="31"/>
        <v>0</v>
      </c>
      <c r="AM47" s="183">
        <f t="shared" si="32"/>
        <v>0</v>
      </c>
      <c r="AN47" s="511">
        <f t="shared" si="33"/>
        <v>0</v>
      </c>
      <c r="AO47" s="464"/>
    </row>
    <row r="48" spans="1:41" s="463" customFormat="1" ht="19.5" customHeight="1">
      <c r="A48" s="957">
        <v>38</v>
      </c>
      <c r="B48" s="958"/>
      <c r="C48" s="188"/>
      <c r="D48" s="303"/>
      <c r="E48" s="189"/>
      <c r="F48" s="181"/>
      <c r="G48" s="511">
        <f t="shared" si="17"/>
        <v>0</v>
      </c>
      <c r="H48" s="182"/>
      <c r="I48" s="183"/>
      <c r="J48" s="511">
        <f t="shared" si="18"/>
        <v>0</v>
      </c>
      <c r="K48" s="183"/>
      <c r="L48" s="183"/>
      <c r="M48" s="184"/>
      <c r="N48" s="182"/>
      <c r="O48" s="183"/>
      <c r="P48" s="512">
        <f t="shared" si="19"/>
        <v>0</v>
      </c>
      <c r="Q48" s="183"/>
      <c r="R48" s="183"/>
      <c r="S48" s="512">
        <f t="shared" si="20"/>
        <v>0</v>
      </c>
      <c r="T48" s="183">
        <f t="shared" si="21"/>
        <v>0</v>
      </c>
      <c r="U48" s="183">
        <f t="shared" si="22"/>
        <v>0</v>
      </c>
      <c r="V48" s="511">
        <f t="shared" si="23"/>
        <v>0</v>
      </c>
      <c r="W48" s="182"/>
      <c r="X48" s="183"/>
      <c r="Y48" s="512">
        <f t="shared" si="24"/>
        <v>0</v>
      </c>
      <c r="Z48" s="183"/>
      <c r="AA48" s="183"/>
      <c r="AB48" s="512">
        <f t="shared" si="25"/>
        <v>0</v>
      </c>
      <c r="AC48" s="183">
        <f t="shared" si="26"/>
        <v>0</v>
      </c>
      <c r="AD48" s="183">
        <f t="shared" si="27"/>
        <v>0</v>
      </c>
      <c r="AE48" s="511">
        <f t="shared" si="28"/>
        <v>0</v>
      </c>
      <c r="AF48" s="182"/>
      <c r="AG48" s="183"/>
      <c r="AH48" s="512">
        <f t="shared" si="29"/>
        <v>0</v>
      </c>
      <c r="AI48" s="183"/>
      <c r="AJ48" s="183"/>
      <c r="AK48" s="512">
        <f t="shared" si="30"/>
        <v>0</v>
      </c>
      <c r="AL48" s="183">
        <f t="shared" si="31"/>
        <v>0</v>
      </c>
      <c r="AM48" s="183">
        <f t="shared" si="32"/>
        <v>0</v>
      </c>
      <c r="AN48" s="511">
        <f t="shared" si="33"/>
        <v>0</v>
      </c>
      <c r="AO48" s="464"/>
    </row>
    <row r="49" spans="1:41" s="463" customFormat="1" ht="19.5" customHeight="1">
      <c r="A49" s="957">
        <v>39</v>
      </c>
      <c r="B49" s="958"/>
      <c r="C49" s="188"/>
      <c r="D49" s="303"/>
      <c r="E49" s="189"/>
      <c r="F49" s="181"/>
      <c r="G49" s="511">
        <f t="shared" si="17"/>
        <v>0</v>
      </c>
      <c r="H49" s="182"/>
      <c r="I49" s="183"/>
      <c r="J49" s="511">
        <f t="shared" si="18"/>
        <v>0</v>
      </c>
      <c r="K49" s="183"/>
      <c r="L49" s="183"/>
      <c r="M49" s="184"/>
      <c r="N49" s="182"/>
      <c r="O49" s="183"/>
      <c r="P49" s="512">
        <f t="shared" si="19"/>
        <v>0</v>
      </c>
      <c r="Q49" s="183"/>
      <c r="R49" s="183"/>
      <c r="S49" s="512">
        <f t="shared" si="20"/>
        <v>0</v>
      </c>
      <c r="T49" s="183">
        <f t="shared" si="21"/>
        <v>0</v>
      </c>
      <c r="U49" s="183">
        <f t="shared" si="22"/>
        <v>0</v>
      </c>
      <c r="V49" s="511">
        <f t="shared" si="23"/>
        <v>0</v>
      </c>
      <c r="W49" s="182"/>
      <c r="X49" s="183"/>
      <c r="Y49" s="512">
        <f t="shared" si="24"/>
        <v>0</v>
      </c>
      <c r="Z49" s="183"/>
      <c r="AA49" s="183"/>
      <c r="AB49" s="512">
        <f t="shared" si="25"/>
        <v>0</v>
      </c>
      <c r="AC49" s="183">
        <f t="shared" si="26"/>
        <v>0</v>
      </c>
      <c r="AD49" s="183">
        <f t="shared" si="27"/>
        <v>0</v>
      </c>
      <c r="AE49" s="511">
        <f t="shared" si="28"/>
        <v>0</v>
      </c>
      <c r="AF49" s="182"/>
      <c r="AG49" s="183"/>
      <c r="AH49" s="512">
        <f t="shared" si="29"/>
        <v>0</v>
      </c>
      <c r="AI49" s="183"/>
      <c r="AJ49" s="183"/>
      <c r="AK49" s="512">
        <f t="shared" si="30"/>
        <v>0</v>
      </c>
      <c r="AL49" s="183">
        <f t="shared" si="31"/>
        <v>0</v>
      </c>
      <c r="AM49" s="183">
        <f t="shared" si="32"/>
        <v>0</v>
      </c>
      <c r="AN49" s="511">
        <f t="shared" si="33"/>
        <v>0</v>
      </c>
      <c r="AO49" s="464"/>
    </row>
    <row r="50" spans="1:41" s="463" customFormat="1" ht="19.5" customHeight="1">
      <c r="A50" s="957">
        <v>40</v>
      </c>
      <c r="B50" s="958"/>
      <c r="C50" s="188"/>
      <c r="D50" s="303"/>
      <c r="E50" s="189"/>
      <c r="F50" s="181"/>
      <c r="G50" s="511">
        <f t="shared" si="17"/>
        <v>0</v>
      </c>
      <c r="H50" s="182"/>
      <c r="I50" s="183"/>
      <c r="J50" s="511">
        <f t="shared" si="18"/>
        <v>0</v>
      </c>
      <c r="K50" s="183"/>
      <c r="L50" s="183"/>
      <c r="M50" s="184"/>
      <c r="N50" s="182"/>
      <c r="O50" s="183"/>
      <c r="P50" s="512">
        <f t="shared" si="19"/>
        <v>0</v>
      </c>
      <c r="Q50" s="183"/>
      <c r="R50" s="183"/>
      <c r="S50" s="512">
        <f t="shared" si="20"/>
        <v>0</v>
      </c>
      <c r="T50" s="183">
        <f t="shared" si="21"/>
        <v>0</v>
      </c>
      <c r="U50" s="183">
        <f t="shared" si="22"/>
        <v>0</v>
      </c>
      <c r="V50" s="511">
        <f t="shared" si="23"/>
        <v>0</v>
      </c>
      <c r="W50" s="182"/>
      <c r="X50" s="183"/>
      <c r="Y50" s="512">
        <f t="shared" si="24"/>
        <v>0</v>
      </c>
      <c r="Z50" s="183"/>
      <c r="AA50" s="183"/>
      <c r="AB50" s="512">
        <f t="shared" si="25"/>
        <v>0</v>
      </c>
      <c r="AC50" s="183">
        <f t="shared" si="26"/>
        <v>0</v>
      </c>
      <c r="AD50" s="183">
        <f t="shared" si="27"/>
        <v>0</v>
      </c>
      <c r="AE50" s="511">
        <f t="shared" si="28"/>
        <v>0</v>
      </c>
      <c r="AF50" s="182"/>
      <c r="AG50" s="183"/>
      <c r="AH50" s="512">
        <f t="shared" si="29"/>
        <v>0</v>
      </c>
      <c r="AI50" s="183"/>
      <c r="AJ50" s="183"/>
      <c r="AK50" s="512">
        <f t="shared" si="30"/>
        <v>0</v>
      </c>
      <c r="AL50" s="183">
        <f t="shared" si="31"/>
        <v>0</v>
      </c>
      <c r="AM50" s="183">
        <f t="shared" si="32"/>
        <v>0</v>
      </c>
      <c r="AN50" s="511">
        <f t="shared" si="33"/>
        <v>0</v>
      </c>
      <c r="AO50" s="464"/>
    </row>
    <row r="51" spans="1:41" s="463" customFormat="1" ht="19.5" customHeight="1">
      <c r="A51" s="957">
        <v>41</v>
      </c>
      <c r="B51" s="958"/>
      <c r="C51" s="188"/>
      <c r="D51" s="292"/>
      <c r="E51" s="189"/>
      <c r="F51" s="181"/>
      <c r="G51" s="511">
        <f t="shared" si="0"/>
        <v>0</v>
      </c>
      <c r="H51" s="182"/>
      <c r="I51" s="183"/>
      <c r="J51" s="511">
        <f t="shared" si="1"/>
        <v>0</v>
      </c>
      <c r="K51" s="183"/>
      <c r="L51" s="183"/>
      <c r="M51" s="184"/>
      <c r="N51" s="182"/>
      <c r="O51" s="183"/>
      <c r="P51" s="512">
        <f t="shared" si="2"/>
        <v>0</v>
      </c>
      <c r="Q51" s="183"/>
      <c r="R51" s="183"/>
      <c r="S51" s="512">
        <f t="shared" si="3"/>
        <v>0</v>
      </c>
      <c r="T51" s="183">
        <f t="shared" si="4"/>
        <v>0</v>
      </c>
      <c r="U51" s="183">
        <f t="shared" si="5"/>
        <v>0</v>
      </c>
      <c r="V51" s="511">
        <f t="shared" si="6"/>
        <v>0</v>
      </c>
      <c r="W51" s="182"/>
      <c r="X51" s="183"/>
      <c r="Y51" s="512">
        <f t="shared" si="7"/>
        <v>0</v>
      </c>
      <c r="Z51" s="183"/>
      <c r="AA51" s="183"/>
      <c r="AB51" s="512">
        <f t="shared" si="8"/>
        <v>0</v>
      </c>
      <c r="AC51" s="183">
        <f t="shared" si="9"/>
        <v>0</v>
      </c>
      <c r="AD51" s="183">
        <f t="shared" si="10"/>
        <v>0</v>
      </c>
      <c r="AE51" s="511">
        <f t="shared" si="11"/>
        <v>0</v>
      </c>
      <c r="AF51" s="182"/>
      <c r="AG51" s="183"/>
      <c r="AH51" s="512">
        <f t="shared" si="12"/>
        <v>0</v>
      </c>
      <c r="AI51" s="183"/>
      <c r="AJ51" s="183"/>
      <c r="AK51" s="512">
        <f t="shared" si="13"/>
        <v>0</v>
      </c>
      <c r="AL51" s="183">
        <f t="shared" si="14"/>
        <v>0</v>
      </c>
      <c r="AM51" s="183">
        <f t="shared" si="15"/>
        <v>0</v>
      </c>
      <c r="AN51" s="511">
        <f t="shared" si="16"/>
        <v>0</v>
      </c>
      <c r="AO51" s="464"/>
    </row>
    <row r="52" spans="1:41" s="463" customFormat="1" ht="19.5" customHeight="1">
      <c r="A52" s="957">
        <v>42</v>
      </c>
      <c r="B52" s="958"/>
      <c r="C52" s="188"/>
      <c r="D52" s="292"/>
      <c r="E52" s="189"/>
      <c r="F52" s="181"/>
      <c r="G52" s="511">
        <f t="shared" si="0"/>
        <v>0</v>
      </c>
      <c r="H52" s="182"/>
      <c r="I52" s="183"/>
      <c r="J52" s="511">
        <f t="shared" si="1"/>
        <v>0</v>
      </c>
      <c r="K52" s="183"/>
      <c r="L52" s="183"/>
      <c r="M52" s="184"/>
      <c r="N52" s="182"/>
      <c r="O52" s="183"/>
      <c r="P52" s="512">
        <f t="shared" si="2"/>
        <v>0</v>
      </c>
      <c r="Q52" s="183"/>
      <c r="R52" s="183"/>
      <c r="S52" s="512">
        <f t="shared" si="3"/>
        <v>0</v>
      </c>
      <c r="T52" s="183">
        <f t="shared" si="4"/>
        <v>0</v>
      </c>
      <c r="U52" s="183">
        <f t="shared" si="5"/>
        <v>0</v>
      </c>
      <c r="V52" s="511">
        <f t="shared" si="6"/>
        <v>0</v>
      </c>
      <c r="W52" s="182"/>
      <c r="X52" s="183"/>
      <c r="Y52" s="512">
        <f t="shared" si="7"/>
        <v>0</v>
      </c>
      <c r="Z52" s="183"/>
      <c r="AA52" s="183"/>
      <c r="AB52" s="512">
        <f t="shared" si="8"/>
        <v>0</v>
      </c>
      <c r="AC52" s="183">
        <f t="shared" si="9"/>
        <v>0</v>
      </c>
      <c r="AD52" s="183">
        <f t="shared" si="10"/>
        <v>0</v>
      </c>
      <c r="AE52" s="511">
        <f t="shared" si="11"/>
        <v>0</v>
      </c>
      <c r="AF52" s="182"/>
      <c r="AG52" s="183"/>
      <c r="AH52" s="512">
        <f t="shared" si="12"/>
        <v>0</v>
      </c>
      <c r="AI52" s="183"/>
      <c r="AJ52" s="183"/>
      <c r="AK52" s="512">
        <f t="shared" si="13"/>
        <v>0</v>
      </c>
      <c r="AL52" s="183">
        <f t="shared" si="14"/>
        <v>0</v>
      </c>
      <c r="AM52" s="183">
        <f t="shared" si="15"/>
        <v>0</v>
      </c>
      <c r="AN52" s="511">
        <f t="shared" si="16"/>
        <v>0</v>
      </c>
      <c r="AO52" s="464"/>
    </row>
    <row r="53" spans="1:41" s="463" customFormat="1" ht="19.5" customHeight="1">
      <c r="A53" s="957">
        <v>43</v>
      </c>
      <c r="B53" s="958"/>
      <c r="C53" s="188"/>
      <c r="D53" s="292"/>
      <c r="E53" s="189"/>
      <c r="F53" s="181"/>
      <c r="G53" s="511">
        <f t="shared" si="0"/>
        <v>0</v>
      </c>
      <c r="H53" s="182"/>
      <c r="I53" s="183"/>
      <c r="J53" s="511">
        <f t="shared" si="1"/>
        <v>0</v>
      </c>
      <c r="K53" s="183"/>
      <c r="L53" s="183"/>
      <c r="M53" s="184"/>
      <c r="N53" s="182"/>
      <c r="O53" s="183"/>
      <c r="P53" s="512">
        <f t="shared" si="2"/>
        <v>0</v>
      </c>
      <c r="Q53" s="183"/>
      <c r="R53" s="183"/>
      <c r="S53" s="512">
        <f t="shared" si="3"/>
        <v>0</v>
      </c>
      <c r="T53" s="183">
        <f t="shared" si="4"/>
        <v>0</v>
      </c>
      <c r="U53" s="183">
        <f t="shared" si="5"/>
        <v>0</v>
      </c>
      <c r="V53" s="511">
        <f t="shared" si="6"/>
        <v>0</v>
      </c>
      <c r="W53" s="182"/>
      <c r="X53" s="183"/>
      <c r="Y53" s="512">
        <f t="shared" si="7"/>
        <v>0</v>
      </c>
      <c r="Z53" s="183"/>
      <c r="AA53" s="183"/>
      <c r="AB53" s="512">
        <f t="shared" si="8"/>
        <v>0</v>
      </c>
      <c r="AC53" s="183">
        <f t="shared" si="9"/>
        <v>0</v>
      </c>
      <c r="AD53" s="183">
        <f t="shared" si="10"/>
        <v>0</v>
      </c>
      <c r="AE53" s="511">
        <f t="shared" si="11"/>
        <v>0</v>
      </c>
      <c r="AF53" s="182"/>
      <c r="AG53" s="183"/>
      <c r="AH53" s="512">
        <f t="shared" si="12"/>
        <v>0</v>
      </c>
      <c r="AI53" s="183"/>
      <c r="AJ53" s="183"/>
      <c r="AK53" s="512">
        <f t="shared" si="13"/>
        <v>0</v>
      </c>
      <c r="AL53" s="183">
        <f t="shared" si="14"/>
        <v>0</v>
      </c>
      <c r="AM53" s="183">
        <f t="shared" si="15"/>
        <v>0</v>
      </c>
      <c r="AN53" s="511">
        <f t="shared" si="16"/>
        <v>0</v>
      </c>
      <c r="AO53" s="464"/>
    </row>
    <row r="54" spans="1:41" s="463" customFormat="1" ht="19.5" customHeight="1">
      <c r="A54" s="957">
        <v>44</v>
      </c>
      <c r="B54" s="958"/>
      <c r="C54" s="188"/>
      <c r="D54" s="292"/>
      <c r="E54" s="189"/>
      <c r="F54" s="181"/>
      <c r="G54" s="511">
        <f t="shared" si="0"/>
        <v>0</v>
      </c>
      <c r="H54" s="182"/>
      <c r="I54" s="183"/>
      <c r="J54" s="511">
        <f t="shared" si="1"/>
        <v>0</v>
      </c>
      <c r="K54" s="183"/>
      <c r="L54" s="183"/>
      <c r="M54" s="184"/>
      <c r="N54" s="182"/>
      <c r="O54" s="183"/>
      <c r="P54" s="512">
        <f t="shared" si="2"/>
        <v>0</v>
      </c>
      <c r="Q54" s="183"/>
      <c r="R54" s="183"/>
      <c r="S54" s="512">
        <f t="shared" si="3"/>
        <v>0</v>
      </c>
      <c r="T54" s="183">
        <f t="shared" si="4"/>
        <v>0</v>
      </c>
      <c r="U54" s="183">
        <f t="shared" si="5"/>
        <v>0</v>
      </c>
      <c r="V54" s="511">
        <f t="shared" si="6"/>
        <v>0</v>
      </c>
      <c r="W54" s="182"/>
      <c r="X54" s="183"/>
      <c r="Y54" s="512">
        <f t="shared" si="7"/>
        <v>0</v>
      </c>
      <c r="Z54" s="183"/>
      <c r="AA54" s="183"/>
      <c r="AB54" s="512">
        <f t="shared" si="8"/>
        <v>0</v>
      </c>
      <c r="AC54" s="183">
        <f t="shared" si="9"/>
        <v>0</v>
      </c>
      <c r="AD54" s="183">
        <f t="shared" si="10"/>
        <v>0</v>
      </c>
      <c r="AE54" s="511">
        <f t="shared" si="11"/>
        <v>0</v>
      </c>
      <c r="AF54" s="182"/>
      <c r="AG54" s="183"/>
      <c r="AH54" s="512">
        <f t="shared" si="12"/>
        <v>0</v>
      </c>
      <c r="AI54" s="183"/>
      <c r="AJ54" s="183"/>
      <c r="AK54" s="512">
        <f t="shared" si="13"/>
        <v>0</v>
      </c>
      <c r="AL54" s="183">
        <f t="shared" si="14"/>
        <v>0</v>
      </c>
      <c r="AM54" s="183">
        <f t="shared" si="15"/>
        <v>0</v>
      </c>
      <c r="AN54" s="511">
        <f t="shared" si="16"/>
        <v>0</v>
      </c>
      <c r="AO54" s="464"/>
    </row>
    <row r="55" spans="1:41" s="463" customFormat="1" ht="19.5" customHeight="1">
      <c r="A55" s="957">
        <v>45</v>
      </c>
      <c r="B55" s="958"/>
      <c r="C55" s="188"/>
      <c r="D55" s="292"/>
      <c r="E55" s="189"/>
      <c r="F55" s="181"/>
      <c r="G55" s="511">
        <f t="shared" si="0"/>
        <v>0</v>
      </c>
      <c r="H55" s="182"/>
      <c r="I55" s="183"/>
      <c r="J55" s="511">
        <f t="shared" si="1"/>
        <v>0</v>
      </c>
      <c r="K55" s="183"/>
      <c r="L55" s="183"/>
      <c r="M55" s="184"/>
      <c r="N55" s="182"/>
      <c r="O55" s="183"/>
      <c r="P55" s="512">
        <f t="shared" si="2"/>
        <v>0</v>
      </c>
      <c r="Q55" s="183"/>
      <c r="R55" s="183"/>
      <c r="S55" s="512">
        <f t="shared" si="3"/>
        <v>0</v>
      </c>
      <c r="T55" s="183">
        <f t="shared" si="4"/>
        <v>0</v>
      </c>
      <c r="U55" s="183">
        <f t="shared" si="5"/>
        <v>0</v>
      </c>
      <c r="V55" s="511">
        <f t="shared" si="6"/>
        <v>0</v>
      </c>
      <c r="W55" s="182"/>
      <c r="X55" s="183"/>
      <c r="Y55" s="512">
        <f t="shared" si="7"/>
        <v>0</v>
      </c>
      <c r="Z55" s="183"/>
      <c r="AA55" s="183"/>
      <c r="AB55" s="512">
        <f t="shared" si="8"/>
        <v>0</v>
      </c>
      <c r="AC55" s="183">
        <f t="shared" si="9"/>
        <v>0</v>
      </c>
      <c r="AD55" s="183">
        <f t="shared" si="10"/>
        <v>0</v>
      </c>
      <c r="AE55" s="511">
        <f t="shared" si="11"/>
        <v>0</v>
      </c>
      <c r="AF55" s="182"/>
      <c r="AG55" s="183"/>
      <c r="AH55" s="512">
        <f t="shared" si="12"/>
        <v>0</v>
      </c>
      <c r="AI55" s="183"/>
      <c r="AJ55" s="183"/>
      <c r="AK55" s="512">
        <f t="shared" si="13"/>
        <v>0</v>
      </c>
      <c r="AL55" s="183">
        <f t="shared" si="14"/>
        <v>0</v>
      </c>
      <c r="AM55" s="183">
        <f t="shared" si="15"/>
        <v>0</v>
      </c>
      <c r="AN55" s="511">
        <f t="shared" si="16"/>
        <v>0</v>
      </c>
      <c r="AO55" s="464"/>
    </row>
    <row r="56" spans="1:41" s="463" customFormat="1" ht="19.5" customHeight="1">
      <c r="A56" s="957">
        <v>46</v>
      </c>
      <c r="B56" s="958"/>
      <c r="C56" s="188"/>
      <c r="D56" s="292"/>
      <c r="E56" s="189"/>
      <c r="F56" s="181"/>
      <c r="G56" s="511">
        <f t="shared" si="0"/>
        <v>0</v>
      </c>
      <c r="H56" s="182"/>
      <c r="I56" s="183"/>
      <c r="J56" s="511">
        <f t="shared" si="1"/>
        <v>0</v>
      </c>
      <c r="K56" s="183"/>
      <c r="L56" s="183"/>
      <c r="M56" s="184"/>
      <c r="N56" s="182"/>
      <c r="O56" s="183"/>
      <c r="P56" s="512">
        <f t="shared" si="2"/>
        <v>0</v>
      </c>
      <c r="Q56" s="183"/>
      <c r="R56" s="183"/>
      <c r="S56" s="512">
        <f t="shared" si="3"/>
        <v>0</v>
      </c>
      <c r="T56" s="183">
        <f t="shared" si="4"/>
        <v>0</v>
      </c>
      <c r="U56" s="183">
        <f t="shared" si="5"/>
        <v>0</v>
      </c>
      <c r="V56" s="511">
        <f t="shared" si="6"/>
        <v>0</v>
      </c>
      <c r="W56" s="182"/>
      <c r="X56" s="183"/>
      <c r="Y56" s="512">
        <f t="shared" si="7"/>
        <v>0</v>
      </c>
      <c r="Z56" s="183"/>
      <c r="AA56" s="183"/>
      <c r="AB56" s="512">
        <f t="shared" si="8"/>
        <v>0</v>
      </c>
      <c r="AC56" s="183">
        <f t="shared" si="9"/>
        <v>0</v>
      </c>
      <c r="AD56" s="183">
        <f t="shared" si="10"/>
        <v>0</v>
      </c>
      <c r="AE56" s="511">
        <f t="shared" si="11"/>
        <v>0</v>
      </c>
      <c r="AF56" s="182"/>
      <c r="AG56" s="183"/>
      <c r="AH56" s="512">
        <f t="shared" si="12"/>
        <v>0</v>
      </c>
      <c r="AI56" s="183"/>
      <c r="AJ56" s="183"/>
      <c r="AK56" s="512">
        <f t="shared" si="13"/>
        <v>0</v>
      </c>
      <c r="AL56" s="183">
        <f t="shared" si="14"/>
        <v>0</v>
      </c>
      <c r="AM56" s="183">
        <f t="shared" si="15"/>
        <v>0</v>
      </c>
      <c r="AN56" s="511">
        <f t="shared" si="16"/>
        <v>0</v>
      </c>
      <c r="AO56" s="464"/>
    </row>
    <row r="57" spans="1:41" s="463" customFormat="1" ht="19.5" customHeight="1">
      <c r="A57" s="957">
        <v>47</v>
      </c>
      <c r="B57" s="958"/>
      <c r="C57" s="188"/>
      <c r="D57" s="292"/>
      <c r="E57" s="189"/>
      <c r="F57" s="181"/>
      <c r="G57" s="511">
        <f t="shared" si="0"/>
        <v>0</v>
      </c>
      <c r="H57" s="182"/>
      <c r="I57" s="183"/>
      <c r="J57" s="511">
        <f t="shared" si="1"/>
        <v>0</v>
      </c>
      <c r="K57" s="183"/>
      <c r="L57" s="183"/>
      <c r="M57" s="184"/>
      <c r="N57" s="182"/>
      <c r="O57" s="183"/>
      <c r="P57" s="512">
        <f t="shared" si="2"/>
        <v>0</v>
      </c>
      <c r="Q57" s="183"/>
      <c r="R57" s="183"/>
      <c r="S57" s="512">
        <f t="shared" si="3"/>
        <v>0</v>
      </c>
      <c r="T57" s="183">
        <f t="shared" si="4"/>
        <v>0</v>
      </c>
      <c r="U57" s="183">
        <f t="shared" si="5"/>
        <v>0</v>
      </c>
      <c r="V57" s="511">
        <f t="shared" si="6"/>
        <v>0</v>
      </c>
      <c r="W57" s="182"/>
      <c r="X57" s="183"/>
      <c r="Y57" s="512">
        <f t="shared" si="7"/>
        <v>0</v>
      </c>
      <c r="Z57" s="183"/>
      <c r="AA57" s="183"/>
      <c r="AB57" s="512">
        <f t="shared" si="8"/>
        <v>0</v>
      </c>
      <c r="AC57" s="183">
        <f t="shared" si="9"/>
        <v>0</v>
      </c>
      <c r="AD57" s="183">
        <f t="shared" si="10"/>
        <v>0</v>
      </c>
      <c r="AE57" s="511">
        <f t="shared" si="11"/>
        <v>0</v>
      </c>
      <c r="AF57" s="182"/>
      <c r="AG57" s="183"/>
      <c r="AH57" s="512">
        <f t="shared" si="12"/>
        <v>0</v>
      </c>
      <c r="AI57" s="183"/>
      <c r="AJ57" s="183"/>
      <c r="AK57" s="512">
        <f t="shared" si="13"/>
        <v>0</v>
      </c>
      <c r="AL57" s="183">
        <f t="shared" si="14"/>
        <v>0</v>
      </c>
      <c r="AM57" s="183">
        <f t="shared" si="15"/>
        <v>0</v>
      </c>
      <c r="AN57" s="511">
        <f t="shared" si="16"/>
        <v>0</v>
      </c>
      <c r="AO57" s="464"/>
    </row>
    <row r="58" spans="1:41" s="463" customFormat="1" ht="19.5" customHeight="1">
      <c r="A58" s="957">
        <v>48</v>
      </c>
      <c r="B58" s="958"/>
      <c r="C58" s="188"/>
      <c r="D58" s="292"/>
      <c r="E58" s="189"/>
      <c r="F58" s="181"/>
      <c r="G58" s="511">
        <f t="shared" si="0"/>
        <v>0</v>
      </c>
      <c r="H58" s="182"/>
      <c r="I58" s="183"/>
      <c r="J58" s="511">
        <f t="shared" si="1"/>
        <v>0</v>
      </c>
      <c r="K58" s="183"/>
      <c r="L58" s="183"/>
      <c r="M58" s="184"/>
      <c r="N58" s="182"/>
      <c r="O58" s="183"/>
      <c r="P58" s="512">
        <f t="shared" si="2"/>
        <v>0</v>
      </c>
      <c r="Q58" s="183"/>
      <c r="R58" s="183"/>
      <c r="S58" s="512">
        <f t="shared" si="3"/>
        <v>0</v>
      </c>
      <c r="T58" s="183">
        <f t="shared" si="4"/>
        <v>0</v>
      </c>
      <c r="U58" s="183">
        <f t="shared" si="5"/>
        <v>0</v>
      </c>
      <c r="V58" s="511">
        <f t="shared" si="6"/>
        <v>0</v>
      </c>
      <c r="W58" s="182"/>
      <c r="X58" s="183"/>
      <c r="Y58" s="512">
        <f t="shared" si="7"/>
        <v>0</v>
      </c>
      <c r="Z58" s="183"/>
      <c r="AA58" s="183"/>
      <c r="AB58" s="512">
        <f t="shared" si="8"/>
        <v>0</v>
      </c>
      <c r="AC58" s="183">
        <f t="shared" si="9"/>
        <v>0</v>
      </c>
      <c r="AD58" s="183">
        <f t="shared" si="10"/>
        <v>0</v>
      </c>
      <c r="AE58" s="511">
        <f t="shared" si="11"/>
        <v>0</v>
      </c>
      <c r="AF58" s="182"/>
      <c r="AG58" s="183"/>
      <c r="AH58" s="512">
        <f t="shared" si="12"/>
        <v>0</v>
      </c>
      <c r="AI58" s="183"/>
      <c r="AJ58" s="183"/>
      <c r="AK58" s="512">
        <f t="shared" si="13"/>
        <v>0</v>
      </c>
      <c r="AL58" s="183">
        <f t="shared" si="14"/>
        <v>0</v>
      </c>
      <c r="AM58" s="183">
        <f t="shared" si="15"/>
        <v>0</v>
      </c>
      <c r="AN58" s="511">
        <f t="shared" si="16"/>
        <v>0</v>
      </c>
      <c r="AO58" s="464"/>
    </row>
    <row r="59" spans="1:41" s="463" customFormat="1" ht="19.5" customHeight="1">
      <c r="A59" s="957">
        <v>49</v>
      </c>
      <c r="B59" s="958"/>
      <c r="C59" s="188"/>
      <c r="D59" s="292"/>
      <c r="E59" s="189"/>
      <c r="F59" s="181"/>
      <c r="G59" s="511">
        <f t="shared" si="0"/>
        <v>0</v>
      </c>
      <c r="H59" s="182"/>
      <c r="I59" s="183"/>
      <c r="J59" s="511">
        <f t="shared" si="1"/>
        <v>0</v>
      </c>
      <c r="K59" s="183"/>
      <c r="L59" s="183"/>
      <c r="M59" s="184"/>
      <c r="N59" s="182"/>
      <c r="O59" s="183"/>
      <c r="P59" s="512">
        <f t="shared" si="2"/>
        <v>0</v>
      </c>
      <c r="Q59" s="183"/>
      <c r="R59" s="183"/>
      <c r="S59" s="512">
        <f t="shared" si="3"/>
        <v>0</v>
      </c>
      <c r="T59" s="183">
        <f t="shared" si="4"/>
        <v>0</v>
      </c>
      <c r="U59" s="183">
        <f t="shared" si="5"/>
        <v>0</v>
      </c>
      <c r="V59" s="511">
        <f t="shared" si="6"/>
        <v>0</v>
      </c>
      <c r="W59" s="182"/>
      <c r="X59" s="183"/>
      <c r="Y59" s="512">
        <f t="shared" si="7"/>
        <v>0</v>
      </c>
      <c r="Z59" s="183"/>
      <c r="AA59" s="183"/>
      <c r="AB59" s="512">
        <f t="shared" si="8"/>
        <v>0</v>
      </c>
      <c r="AC59" s="183">
        <f t="shared" si="9"/>
        <v>0</v>
      </c>
      <c r="AD59" s="183">
        <f t="shared" si="10"/>
        <v>0</v>
      </c>
      <c r="AE59" s="511">
        <f t="shared" si="11"/>
        <v>0</v>
      </c>
      <c r="AF59" s="182"/>
      <c r="AG59" s="183"/>
      <c r="AH59" s="512">
        <f t="shared" si="12"/>
        <v>0</v>
      </c>
      <c r="AI59" s="183"/>
      <c r="AJ59" s="183"/>
      <c r="AK59" s="512">
        <f t="shared" si="13"/>
        <v>0</v>
      </c>
      <c r="AL59" s="183">
        <f t="shared" si="14"/>
        <v>0</v>
      </c>
      <c r="AM59" s="183">
        <f t="shared" si="15"/>
        <v>0</v>
      </c>
      <c r="AN59" s="511">
        <f t="shared" si="16"/>
        <v>0</v>
      </c>
      <c r="AO59" s="464"/>
    </row>
    <row r="60" spans="1:41" s="463" customFormat="1" ht="19.5" customHeight="1">
      <c r="A60" s="957">
        <v>50</v>
      </c>
      <c r="B60" s="958"/>
      <c r="C60" s="188"/>
      <c r="D60" s="292"/>
      <c r="E60" s="189"/>
      <c r="F60" s="181"/>
      <c r="G60" s="511">
        <f t="shared" si="0"/>
        <v>0</v>
      </c>
      <c r="H60" s="182"/>
      <c r="I60" s="183"/>
      <c r="J60" s="511">
        <f t="shared" si="1"/>
        <v>0</v>
      </c>
      <c r="K60" s="183"/>
      <c r="L60" s="183"/>
      <c r="M60" s="184"/>
      <c r="N60" s="182"/>
      <c r="O60" s="183"/>
      <c r="P60" s="512">
        <f t="shared" si="2"/>
        <v>0</v>
      </c>
      <c r="Q60" s="183"/>
      <c r="R60" s="183"/>
      <c r="S60" s="512">
        <f t="shared" si="3"/>
        <v>0</v>
      </c>
      <c r="T60" s="183">
        <f t="shared" si="4"/>
        <v>0</v>
      </c>
      <c r="U60" s="183">
        <f t="shared" si="5"/>
        <v>0</v>
      </c>
      <c r="V60" s="511">
        <f t="shared" si="6"/>
        <v>0</v>
      </c>
      <c r="W60" s="182"/>
      <c r="X60" s="183"/>
      <c r="Y60" s="512">
        <f t="shared" si="7"/>
        <v>0</v>
      </c>
      <c r="Z60" s="183"/>
      <c r="AA60" s="183"/>
      <c r="AB60" s="512">
        <f t="shared" si="8"/>
        <v>0</v>
      </c>
      <c r="AC60" s="183">
        <f t="shared" si="9"/>
        <v>0</v>
      </c>
      <c r="AD60" s="183">
        <f t="shared" si="10"/>
        <v>0</v>
      </c>
      <c r="AE60" s="511">
        <f t="shared" si="11"/>
        <v>0</v>
      </c>
      <c r="AF60" s="182"/>
      <c r="AG60" s="183"/>
      <c r="AH60" s="512">
        <f t="shared" si="12"/>
        <v>0</v>
      </c>
      <c r="AI60" s="183"/>
      <c r="AJ60" s="183"/>
      <c r="AK60" s="512">
        <f t="shared" si="13"/>
        <v>0</v>
      </c>
      <c r="AL60" s="183">
        <f t="shared" si="14"/>
        <v>0</v>
      </c>
      <c r="AM60" s="183">
        <f t="shared" si="15"/>
        <v>0</v>
      </c>
      <c r="AN60" s="511">
        <f t="shared" si="16"/>
        <v>0</v>
      </c>
      <c r="AO60" s="464"/>
    </row>
    <row r="61" spans="1:41" s="463" customFormat="1" ht="19.5" customHeight="1">
      <c r="A61" s="957">
        <v>51</v>
      </c>
      <c r="B61" s="958"/>
      <c r="C61" s="188"/>
      <c r="D61" s="292"/>
      <c r="E61" s="189"/>
      <c r="F61" s="181"/>
      <c r="G61" s="511">
        <f t="shared" si="0"/>
        <v>0</v>
      </c>
      <c r="H61" s="182"/>
      <c r="I61" s="183"/>
      <c r="J61" s="511">
        <f t="shared" si="1"/>
        <v>0</v>
      </c>
      <c r="K61" s="183"/>
      <c r="L61" s="183"/>
      <c r="M61" s="184"/>
      <c r="N61" s="182"/>
      <c r="O61" s="183"/>
      <c r="P61" s="512">
        <f t="shared" si="2"/>
        <v>0</v>
      </c>
      <c r="Q61" s="183"/>
      <c r="R61" s="183"/>
      <c r="S61" s="512">
        <f t="shared" si="3"/>
        <v>0</v>
      </c>
      <c r="T61" s="183">
        <f t="shared" si="4"/>
        <v>0</v>
      </c>
      <c r="U61" s="183">
        <f t="shared" si="5"/>
        <v>0</v>
      </c>
      <c r="V61" s="511">
        <f t="shared" si="6"/>
        <v>0</v>
      </c>
      <c r="W61" s="182"/>
      <c r="X61" s="183"/>
      <c r="Y61" s="512">
        <f t="shared" si="7"/>
        <v>0</v>
      </c>
      <c r="Z61" s="183"/>
      <c r="AA61" s="183"/>
      <c r="AB61" s="512">
        <f t="shared" si="8"/>
        <v>0</v>
      </c>
      <c r="AC61" s="183">
        <f t="shared" si="9"/>
        <v>0</v>
      </c>
      <c r="AD61" s="183">
        <f t="shared" si="10"/>
        <v>0</v>
      </c>
      <c r="AE61" s="511">
        <f t="shared" si="11"/>
        <v>0</v>
      </c>
      <c r="AF61" s="182"/>
      <c r="AG61" s="183"/>
      <c r="AH61" s="512">
        <f t="shared" si="12"/>
        <v>0</v>
      </c>
      <c r="AI61" s="183"/>
      <c r="AJ61" s="183"/>
      <c r="AK61" s="512">
        <f t="shared" si="13"/>
        <v>0</v>
      </c>
      <c r="AL61" s="183">
        <f t="shared" si="14"/>
        <v>0</v>
      </c>
      <c r="AM61" s="183">
        <f t="shared" si="15"/>
        <v>0</v>
      </c>
      <c r="AN61" s="511">
        <f t="shared" si="16"/>
        <v>0</v>
      </c>
      <c r="AO61" s="464"/>
    </row>
    <row r="62" spans="1:41" s="463" customFormat="1" ht="19.5" customHeight="1">
      <c r="A62" s="957">
        <v>52</v>
      </c>
      <c r="B62" s="958"/>
      <c r="C62" s="188"/>
      <c r="D62" s="292"/>
      <c r="E62" s="189"/>
      <c r="F62" s="181"/>
      <c r="G62" s="511">
        <f t="shared" si="0"/>
        <v>0</v>
      </c>
      <c r="H62" s="182"/>
      <c r="I62" s="183"/>
      <c r="J62" s="511">
        <f t="shared" si="1"/>
        <v>0</v>
      </c>
      <c r="K62" s="183"/>
      <c r="L62" s="183"/>
      <c r="M62" s="184"/>
      <c r="N62" s="182"/>
      <c r="O62" s="183"/>
      <c r="P62" s="512">
        <f t="shared" si="2"/>
        <v>0</v>
      </c>
      <c r="Q62" s="183"/>
      <c r="R62" s="183"/>
      <c r="S62" s="512">
        <f t="shared" si="3"/>
        <v>0</v>
      </c>
      <c r="T62" s="183">
        <f t="shared" si="4"/>
        <v>0</v>
      </c>
      <c r="U62" s="183">
        <f t="shared" si="5"/>
        <v>0</v>
      </c>
      <c r="V62" s="511">
        <f t="shared" si="6"/>
        <v>0</v>
      </c>
      <c r="W62" s="182"/>
      <c r="X62" s="183"/>
      <c r="Y62" s="512">
        <f t="shared" si="7"/>
        <v>0</v>
      </c>
      <c r="Z62" s="183"/>
      <c r="AA62" s="183"/>
      <c r="AB62" s="512">
        <f t="shared" si="8"/>
        <v>0</v>
      </c>
      <c r="AC62" s="183">
        <f t="shared" si="9"/>
        <v>0</v>
      </c>
      <c r="AD62" s="183">
        <f t="shared" si="10"/>
        <v>0</v>
      </c>
      <c r="AE62" s="511">
        <f t="shared" si="11"/>
        <v>0</v>
      </c>
      <c r="AF62" s="182"/>
      <c r="AG62" s="183"/>
      <c r="AH62" s="512">
        <f t="shared" si="12"/>
        <v>0</v>
      </c>
      <c r="AI62" s="183"/>
      <c r="AJ62" s="183"/>
      <c r="AK62" s="512">
        <f t="shared" si="13"/>
        <v>0</v>
      </c>
      <c r="AL62" s="183">
        <f t="shared" si="14"/>
        <v>0</v>
      </c>
      <c r="AM62" s="183">
        <f t="shared" si="15"/>
        <v>0</v>
      </c>
      <c r="AN62" s="511">
        <f t="shared" si="16"/>
        <v>0</v>
      </c>
      <c r="AO62" s="464"/>
    </row>
    <row r="63" spans="1:41" s="463" customFormat="1" ht="19.5" customHeight="1">
      <c r="A63" s="957">
        <v>53</v>
      </c>
      <c r="B63" s="958"/>
      <c r="C63" s="188"/>
      <c r="D63" s="292"/>
      <c r="E63" s="189"/>
      <c r="F63" s="181"/>
      <c r="G63" s="511">
        <f t="shared" si="0"/>
        <v>0</v>
      </c>
      <c r="H63" s="182"/>
      <c r="I63" s="183"/>
      <c r="J63" s="511">
        <f t="shared" si="1"/>
        <v>0</v>
      </c>
      <c r="K63" s="183"/>
      <c r="L63" s="183"/>
      <c r="M63" s="184"/>
      <c r="N63" s="182"/>
      <c r="O63" s="183"/>
      <c r="P63" s="512">
        <f t="shared" si="2"/>
        <v>0</v>
      </c>
      <c r="Q63" s="183"/>
      <c r="R63" s="183"/>
      <c r="S63" s="512">
        <f t="shared" si="3"/>
        <v>0</v>
      </c>
      <c r="T63" s="183">
        <f t="shared" si="4"/>
        <v>0</v>
      </c>
      <c r="U63" s="183">
        <f t="shared" si="5"/>
        <v>0</v>
      </c>
      <c r="V63" s="511">
        <f t="shared" si="6"/>
        <v>0</v>
      </c>
      <c r="W63" s="182"/>
      <c r="X63" s="183"/>
      <c r="Y63" s="512">
        <f t="shared" si="7"/>
        <v>0</v>
      </c>
      <c r="Z63" s="183"/>
      <c r="AA63" s="183"/>
      <c r="AB63" s="512">
        <f t="shared" si="8"/>
        <v>0</v>
      </c>
      <c r="AC63" s="183">
        <f t="shared" si="9"/>
        <v>0</v>
      </c>
      <c r="AD63" s="183">
        <f t="shared" si="10"/>
        <v>0</v>
      </c>
      <c r="AE63" s="511">
        <f t="shared" si="11"/>
        <v>0</v>
      </c>
      <c r="AF63" s="182"/>
      <c r="AG63" s="183"/>
      <c r="AH63" s="512">
        <f t="shared" si="12"/>
        <v>0</v>
      </c>
      <c r="AI63" s="183"/>
      <c r="AJ63" s="183"/>
      <c r="AK63" s="512">
        <f t="shared" si="13"/>
        <v>0</v>
      </c>
      <c r="AL63" s="183">
        <f t="shared" si="14"/>
        <v>0</v>
      </c>
      <c r="AM63" s="183">
        <f t="shared" si="15"/>
        <v>0</v>
      </c>
      <c r="AN63" s="511">
        <f t="shared" si="16"/>
        <v>0</v>
      </c>
      <c r="AO63" s="464"/>
    </row>
    <row r="64" spans="1:41" s="463" customFormat="1" ht="19.5" customHeight="1">
      <c r="A64" s="957">
        <v>54</v>
      </c>
      <c r="B64" s="958"/>
      <c r="C64" s="188"/>
      <c r="D64" s="292"/>
      <c r="E64" s="189"/>
      <c r="F64" s="181"/>
      <c r="G64" s="511">
        <f t="shared" si="0"/>
        <v>0</v>
      </c>
      <c r="H64" s="182"/>
      <c r="I64" s="183"/>
      <c r="J64" s="511">
        <f t="shared" si="1"/>
        <v>0</v>
      </c>
      <c r="K64" s="183"/>
      <c r="L64" s="183"/>
      <c r="M64" s="184"/>
      <c r="N64" s="182"/>
      <c r="O64" s="183"/>
      <c r="P64" s="512">
        <f t="shared" si="2"/>
        <v>0</v>
      </c>
      <c r="Q64" s="183"/>
      <c r="R64" s="183"/>
      <c r="S64" s="512">
        <f t="shared" si="3"/>
        <v>0</v>
      </c>
      <c r="T64" s="183">
        <f t="shared" si="4"/>
        <v>0</v>
      </c>
      <c r="U64" s="183">
        <f t="shared" si="5"/>
        <v>0</v>
      </c>
      <c r="V64" s="511">
        <f t="shared" si="6"/>
        <v>0</v>
      </c>
      <c r="W64" s="182"/>
      <c r="X64" s="183"/>
      <c r="Y64" s="512">
        <f t="shared" si="7"/>
        <v>0</v>
      </c>
      <c r="Z64" s="183"/>
      <c r="AA64" s="183"/>
      <c r="AB64" s="512">
        <f t="shared" si="8"/>
        <v>0</v>
      </c>
      <c r="AC64" s="183">
        <f t="shared" si="9"/>
        <v>0</v>
      </c>
      <c r="AD64" s="183">
        <f t="shared" si="10"/>
        <v>0</v>
      </c>
      <c r="AE64" s="511">
        <f t="shared" si="11"/>
        <v>0</v>
      </c>
      <c r="AF64" s="182"/>
      <c r="AG64" s="183"/>
      <c r="AH64" s="512">
        <f t="shared" si="12"/>
        <v>0</v>
      </c>
      <c r="AI64" s="183"/>
      <c r="AJ64" s="183"/>
      <c r="AK64" s="512">
        <f t="shared" si="13"/>
        <v>0</v>
      </c>
      <c r="AL64" s="183">
        <f t="shared" si="14"/>
        <v>0</v>
      </c>
      <c r="AM64" s="183">
        <f t="shared" si="15"/>
        <v>0</v>
      </c>
      <c r="AN64" s="511">
        <f t="shared" si="16"/>
        <v>0</v>
      </c>
      <c r="AO64" s="464"/>
    </row>
    <row r="65" spans="1:41" s="463" customFormat="1" ht="19.5" customHeight="1">
      <c r="A65" s="957">
        <v>55</v>
      </c>
      <c r="B65" s="958"/>
      <c r="C65" s="190"/>
      <c r="D65" s="191"/>
      <c r="E65" s="192"/>
      <c r="F65" s="193"/>
      <c r="G65" s="511">
        <f t="shared" si="0"/>
        <v>0</v>
      </c>
      <c r="H65" s="182"/>
      <c r="I65" s="183"/>
      <c r="J65" s="511">
        <f t="shared" si="1"/>
        <v>0</v>
      </c>
      <c r="K65" s="183"/>
      <c r="L65" s="183"/>
      <c r="M65" s="184"/>
      <c r="N65" s="182"/>
      <c r="O65" s="183"/>
      <c r="P65" s="512">
        <f t="shared" si="2"/>
        <v>0</v>
      </c>
      <c r="Q65" s="183"/>
      <c r="R65" s="183"/>
      <c r="S65" s="512">
        <f t="shared" si="3"/>
        <v>0</v>
      </c>
      <c r="T65" s="183">
        <f t="shared" si="4"/>
        <v>0</v>
      </c>
      <c r="U65" s="183">
        <f t="shared" si="5"/>
        <v>0</v>
      </c>
      <c r="V65" s="511">
        <f t="shared" si="6"/>
        <v>0</v>
      </c>
      <c r="W65" s="182"/>
      <c r="X65" s="183"/>
      <c r="Y65" s="512">
        <f t="shared" si="7"/>
        <v>0</v>
      </c>
      <c r="Z65" s="183"/>
      <c r="AA65" s="183"/>
      <c r="AB65" s="512">
        <f t="shared" si="8"/>
        <v>0</v>
      </c>
      <c r="AC65" s="183">
        <f t="shared" si="9"/>
        <v>0</v>
      </c>
      <c r="AD65" s="183">
        <f t="shared" si="10"/>
        <v>0</v>
      </c>
      <c r="AE65" s="511">
        <f t="shared" si="11"/>
        <v>0</v>
      </c>
      <c r="AF65" s="182"/>
      <c r="AG65" s="183"/>
      <c r="AH65" s="512">
        <f t="shared" si="12"/>
        <v>0</v>
      </c>
      <c r="AI65" s="183"/>
      <c r="AJ65" s="183"/>
      <c r="AK65" s="512">
        <f t="shared" si="13"/>
        <v>0</v>
      </c>
      <c r="AL65" s="183">
        <f t="shared" si="14"/>
        <v>0</v>
      </c>
      <c r="AM65" s="183">
        <f t="shared" si="15"/>
        <v>0</v>
      </c>
      <c r="AN65" s="511">
        <f t="shared" si="16"/>
        <v>0</v>
      </c>
      <c r="AO65" s="464"/>
    </row>
    <row r="66" spans="1:41" s="463" customFormat="1" ht="19.5" customHeight="1">
      <c r="A66" s="957">
        <v>56</v>
      </c>
      <c r="B66" s="958"/>
      <c r="C66" s="188"/>
      <c r="D66" s="292"/>
      <c r="E66" s="189"/>
      <c r="F66" s="181"/>
      <c r="G66" s="511">
        <f t="shared" si="0"/>
        <v>0</v>
      </c>
      <c r="H66" s="182"/>
      <c r="I66" s="183"/>
      <c r="J66" s="511">
        <f t="shared" si="1"/>
        <v>0</v>
      </c>
      <c r="K66" s="183"/>
      <c r="L66" s="183"/>
      <c r="M66" s="184"/>
      <c r="N66" s="182"/>
      <c r="O66" s="183"/>
      <c r="P66" s="512">
        <f t="shared" si="2"/>
        <v>0</v>
      </c>
      <c r="Q66" s="183"/>
      <c r="R66" s="183"/>
      <c r="S66" s="512">
        <f t="shared" si="3"/>
        <v>0</v>
      </c>
      <c r="T66" s="183">
        <f t="shared" si="4"/>
        <v>0</v>
      </c>
      <c r="U66" s="183">
        <f t="shared" si="5"/>
        <v>0</v>
      </c>
      <c r="V66" s="511">
        <f t="shared" si="6"/>
        <v>0</v>
      </c>
      <c r="W66" s="182"/>
      <c r="X66" s="183"/>
      <c r="Y66" s="512">
        <f t="shared" si="7"/>
        <v>0</v>
      </c>
      <c r="Z66" s="183"/>
      <c r="AA66" s="183"/>
      <c r="AB66" s="512">
        <f t="shared" si="8"/>
        <v>0</v>
      </c>
      <c r="AC66" s="183">
        <f t="shared" si="9"/>
        <v>0</v>
      </c>
      <c r="AD66" s="183">
        <f t="shared" si="10"/>
        <v>0</v>
      </c>
      <c r="AE66" s="511">
        <f t="shared" si="11"/>
        <v>0</v>
      </c>
      <c r="AF66" s="182"/>
      <c r="AG66" s="183"/>
      <c r="AH66" s="512">
        <f t="shared" si="12"/>
        <v>0</v>
      </c>
      <c r="AI66" s="183"/>
      <c r="AJ66" s="183"/>
      <c r="AK66" s="512">
        <f t="shared" si="13"/>
        <v>0</v>
      </c>
      <c r="AL66" s="183">
        <f t="shared" si="14"/>
        <v>0</v>
      </c>
      <c r="AM66" s="183">
        <f t="shared" si="15"/>
        <v>0</v>
      </c>
      <c r="AN66" s="511">
        <f t="shared" si="16"/>
        <v>0</v>
      </c>
      <c r="AO66" s="464"/>
    </row>
    <row r="67" spans="1:41" s="463" customFormat="1" ht="19.5" customHeight="1">
      <c r="A67" s="957">
        <v>57</v>
      </c>
      <c r="B67" s="958"/>
      <c r="C67" s="188"/>
      <c r="D67" s="292"/>
      <c r="E67" s="189"/>
      <c r="F67" s="181"/>
      <c r="G67" s="511">
        <f t="shared" si="0"/>
        <v>0</v>
      </c>
      <c r="H67" s="182"/>
      <c r="I67" s="183"/>
      <c r="J67" s="511">
        <f t="shared" si="1"/>
        <v>0</v>
      </c>
      <c r="K67" s="183"/>
      <c r="L67" s="183"/>
      <c r="M67" s="184"/>
      <c r="N67" s="182"/>
      <c r="O67" s="183"/>
      <c r="P67" s="512">
        <f t="shared" si="2"/>
        <v>0</v>
      </c>
      <c r="Q67" s="183"/>
      <c r="R67" s="183"/>
      <c r="S67" s="512">
        <f t="shared" si="3"/>
        <v>0</v>
      </c>
      <c r="T67" s="183">
        <f t="shared" si="4"/>
        <v>0</v>
      </c>
      <c r="U67" s="183">
        <f t="shared" si="5"/>
        <v>0</v>
      </c>
      <c r="V67" s="511">
        <f t="shared" si="6"/>
        <v>0</v>
      </c>
      <c r="W67" s="182"/>
      <c r="X67" s="183"/>
      <c r="Y67" s="512">
        <f t="shared" si="7"/>
        <v>0</v>
      </c>
      <c r="Z67" s="183"/>
      <c r="AA67" s="183"/>
      <c r="AB67" s="512">
        <f t="shared" si="8"/>
        <v>0</v>
      </c>
      <c r="AC67" s="183">
        <f t="shared" si="9"/>
        <v>0</v>
      </c>
      <c r="AD67" s="183">
        <f t="shared" si="10"/>
        <v>0</v>
      </c>
      <c r="AE67" s="511">
        <f t="shared" si="11"/>
        <v>0</v>
      </c>
      <c r="AF67" s="182"/>
      <c r="AG67" s="183"/>
      <c r="AH67" s="512">
        <f t="shared" si="12"/>
        <v>0</v>
      </c>
      <c r="AI67" s="183"/>
      <c r="AJ67" s="183"/>
      <c r="AK67" s="512">
        <f t="shared" si="13"/>
        <v>0</v>
      </c>
      <c r="AL67" s="183">
        <f t="shared" si="14"/>
        <v>0</v>
      </c>
      <c r="AM67" s="183">
        <f t="shared" si="15"/>
        <v>0</v>
      </c>
      <c r="AN67" s="511">
        <f t="shared" si="16"/>
        <v>0</v>
      </c>
      <c r="AO67" s="464"/>
    </row>
    <row r="68" spans="1:41" s="463" customFormat="1" ht="19.5" customHeight="1">
      <c r="A68" s="957">
        <v>58</v>
      </c>
      <c r="B68" s="958"/>
      <c r="C68" s="188"/>
      <c r="D68" s="292"/>
      <c r="E68" s="189"/>
      <c r="F68" s="181"/>
      <c r="G68" s="511">
        <f t="shared" si="0"/>
        <v>0</v>
      </c>
      <c r="H68" s="182"/>
      <c r="I68" s="183"/>
      <c r="J68" s="511">
        <f t="shared" si="1"/>
        <v>0</v>
      </c>
      <c r="K68" s="183"/>
      <c r="L68" s="183"/>
      <c r="M68" s="184"/>
      <c r="N68" s="182"/>
      <c r="O68" s="183"/>
      <c r="P68" s="512">
        <f t="shared" si="2"/>
        <v>0</v>
      </c>
      <c r="Q68" s="183"/>
      <c r="R68" s="183"/>
      <c r="S68" s="512">
        <f t="shared" si="3"/>
        <v>0</v>
      </c>
      <c r="T68" s="183">
        <f t="shared" si="4"/>
        <v>0</v>
      </c>
      <c r="U68" s="183">
        <f t="shared" si="5"/>
        <v>0</v>
      </c>
      <c r="V68" s="511">
        <f t="shared" si="6"/>
        <v>0</v>
      </c>
      <c r="W68" s="182"/>
      <c r="X68" s="183"/>
      <c r="Y68" s="512">
        <f t="shared" si="7"/>
        <v>0</v>
      </c>
      <c r="Z68" s="183"/>
      <c r="AA68" s="183"/>
      <c r="AB68" s="512">
        <f t="shared" si="8"/>
        <v>0</v>
      </c>
      <c r="AC68" s="183">
        <f t="shared" si="9"/>
        <v>0</v>
      </c>
      <c r="AD68" s="183">
        <f t="shared" si="10"/>
        <v>0</v>
      </c>
      <c r="AE68" s="511">
        <f t="shared" si="11"/>
        <v>0</v>
      </c>
      <c r="AF68" s="182"/>
      <c r="AG68" s="183"/>
      <c r="AH68" s="512">
        <f t="shared" si="12"/>
        <v>0</v>
      </c>
      <c r="AI68" s="183"/>
      <c r="AJ68" s="183"/>
      <c r="AK68" s="512">
        <f t="shared" si="13"/>
        <v>0</v>
      </c>
      <c r="AL68" s="183">
        <f t="shared" si="14"/>
        <v>0</v>
      </c>
      <c r="AM68" s="183">
        <f t="shared" si="15"/>
        <v>0</v>
      </c>
      <c r="AN68" s="511">
        <f t="shared" si="16"/>
        <v>0</v>
      </c>
      <c r="AO68" s="464"/>
    </row>
    <row r="69" spans="1:41" s="463" customFormat="1" ht="19.5" customHeight="1">
      <c r="A69" s="957">
        <v>59</v>
      </c>
      <c r="B69" s="958"/>
      <c r="C69" s="190"/>
      <c r="D69" s="191"/>
      <c r="E69" s="192"/>
      <c r="F69" s="193"/>
      <c r="G69" s="511">
        <f t="shared" si="0"/>
        <v>0</v>
      </c>
      <c r="H69" s="182"/>
      <c r="I69" s="183"/>
      <c r="J69" s="511">
        <f t="shared" si="1"/>
        <v>0</v>
      </c>
      <c r="K69" s="183"/>
      <c r="L69" s="183"/>
      <c r="M69" s="184"/>
      <c r="N69" s="182"/>
      <c r="O69" s="183"/>
      <c r="P69" s="512">
        <f t="shared" si="2"/>
        <v>0</v>
      </c>
      <c r="Q69" s="183"/>
      <c r="R69" s="183"/>
      <c r="S69" s="512">
        <f t="shared" si="3"/>
        <v>0</v>
      </c>
      <c r="T69" s="183">
        <f t="shared" si="4"/>
        <v>0</v>
      </c>
      <c r="U69" s="183">
        <f t="shared" si="5"/>
        <v>0</v>
      </c>
      <c r="V69" s="511">
        <f t="shared" si="6"/>
        <v>0</v>
      </c>
      <c r="W69" s="182"/>
      <c r="X69" s="183"/>
      <c r="Y69" s="512">
        <f t="shared" si="7"/>
        <v>0</v>
      </c>
      <c r="Z69" s="183"/>
      <c r="AA69" s="183"/>
      <c r="AB69" s="512">
        <f t="shared" si="8"/>
        <v>0</v>
      </c>
      <c r="AC69" s="183">
        <f t="shared" si="9"/>
        <v>0</v>
      </c>
      <c r="AD69" s="183">
        <f t="shared" si="10"/>
        <v>0</v>
      </c>
      <c r="AE69" s="511">
        <f t="shared" si="11"/>
        <v>0</v>
      </c>
      <c r="AF69" s="182"/>
      <c r="AG69" s="183"/>
      <c r="AH69" s="512">
        <f t="shared" si="12"/>
        <v>0</v>
      </c>
      <c r="AI69" s="183"/>
      <c r="AJ69" s="183"/>
      <c r="AK69" s="512">
        <f t="shared" si="13"/>
        <v>0</v>
      </c>
      <c r="AL69" s="183">
        <f t="shared" si="14"/>
        <v>0</v>
      </c>
      <c r="AM69" s="183">
        <f t="shared" si="15"/>
        <v>0</v>
      </c>
      <c r="AN69" s="511">
        <f t="shared" si="16"/>
        <v>0</v>
      </c>
      <c r="AO69" s="464"/>
    </row>
    <row r="70" spans="1:41" s="463" customFormat="1" ht="19.5" customHeight="1">
      <c r="A70" s="957">
        <v>60</v>
      </c>
      <c r="B70" s="958"/>
      <c r="C70" s="190"/>
      <c r="D70" s="191"/>
      <c r="E70" s="192"/>
      <c r="F70" s="193"/>
      <c r="G70" s="511">
        <f t="shared" si="0"/>
        <v>0</v>
      </c>
      <c r="H70" s="182"/>
      <c r="I70" s="183"/>
      <c r="J70" s="511">
        <f t="shared" si="1"/>
        <v>0</v>
      </c>
      <c r="K70" s="183"/>
      <c r="L70" s="183"/>
      <c r="M70" s="184"/>
      <c r="N70" s="182"/>
      <c r="O70" s="183"/>
      <c r="P70" s="512">
        <f t="shared" si="2"/>
        <v>0</v>
      </c>
      <c r="Q70" s="183"/>
      <c r="R70" s="183"/>
      <c r="S70" s="512">
        <f t="shared" si="3"/>
        <v>0</v>
      </c>
      <c r="T70" s="183">
        <f t="shared" si="4"/>
        <v>0</v>
      </c>
      <c r="U70" s="183">
        <f t="shared" si="5"/>
        <v>0</v>
      </c>
      <c r="V70" s="511">
        <f t="shared" si="6"/>
        <v>0</v>
      </c>
      <c r="W70" s="182"/>
      <c r="X70" s="183"/>
      <c r="Y70" s="512">
        <f t="shared" si="7"/>
        <v>0</v>
      </c>
      <c r="Z70" s="183"/>
      <c r="AA70" s="183"/>
      <c r="AB70" s="512">
        <f t="shared" si="8"/>
        <v>0</v>
      </c>
      <c r="AC70" s="183">
        <f t="shared" si="9"/>
        <v>0</v>
      </c>
      <c r="AD70" s="183">
        <f t="shared" si="10"/>
        <v>0</v>
      </c>
      <c r="AE70" s="511">
        <f t="shared" si="11"/>
        <v>0</v>
      </c>
      <c r="AF70" s="182"/>
      <c r="AG70" s="183"/>
      <c r="AH70" s="512">
        <f t="shared" si="12"/>
        <v>0</v>
      </c>
      <c r="AI70" s="183"/>
      <c r="AJ70" s="183"/>
      <c r="AK70" s="512">
        <f t="shared" si="13"/>
        <v>0</v>
      </c>
      <c r="AL70" s="183">
        <f t="shared" si="14"/>
        <v>0</v>
      </c>
      <c r="AM70" s="183">
        <f t="shared" si="15"/>
        <v>0</v>
      </c>
      <c r="AN70" s="511">
        <f t="shared" si="16"/>
        <v>0</v>
      </c>
      <c r="AO70" s="464"/>
    </row>
    <row r="71" spans="1:41" s="463" customFormat="1" ht="19.5" customHeight="1">
      <c r="A71" s="957">
        <v>61</v>
      </c>
      <c r="B71" s="958"/>
      <c r="C71" s="188"/>
      <c r="D71" s="303"/>
      <c r="E71" s="189"/>
      <c r="F71" s="181"/>
      <c r="G71" s="511">
        <f aca="true" t="shared" si="34" ref="G71:G90">E71+F71</f>
        <v>0</v>
      </c>
      <c r="H71" s="182"/>
      <c r="I71" s="183"/>
      <c r="J71" s="511">
        <f aca="true" t="shared" si="35" ref="J71:J90">H71+I71</f>
        <v>0</v>
      </c>
      <c r="K71" s="183"/>
      <c r="L71" s="183"/>
      <c r="M71" s="184"/>
      <c r="N71" s="182"/>
      <c r="O71" s="183"/>
      <c r="P71" s="512">
        <f aca="true" t="shared" si="36" ref="P71:P90">N71+O71</f>
        <v>0</v>
      </c>
      <c r="Q71" s="183"/>
      <c r="R71" s="183"/>
      <c r="S71" s="512">
        <f aca="true" t="shared" si="37" ref="S71:S90">Q71+R71</f>
        <v>0</v>
      </c>
      <c r="T71" s="183">
        <f aca="true" t="shared" si="38" ref="T71:T90">N71+Q71</f>
        <v>0</v>
      </c>
      <c r="U71" s="183">
        <f aca="true" t="shared" si="39" ref="U71:U90">O71+R71</f>
        <v>0</v>
      </c>
      <c r="V71" s="511">
        <f aca="true" t="shared" si="40" ref="V71:V90">T71+U71</f>
        <v>0</v>
      </c>
      <c r="W71" s="182"/>
      <c r="X71" s="183"/>
      <c r="Y71" s="512">
        <f aca="true" t="shared" si="41" ref="Y71:Y90">W71+X71</f>
        <v>0</v>
      </c>
      <c r="Z71" s="183"/>
      <c r="AA71" s="183"/>
      <c r="AB71" s="512">
        <f aca="true" t="shared" si="42" ref="AB71:AB90">Z71+AA71</f>
        <v>0</v>
      </c>
      <c r="AC71" s="183">
        <f aca="true" t="shared" si="43" ref="AC71:AC90">W71+Z71</f>
        <v>0</v>
      </c>
      <c r="AD71" s="183">
        <f aca="true" t="shared" si="44" ref="AD71:AD90">X71+AA71</f>
        <v>0</v>
      </c>
      <c r="AE71" s="511">
        <f aca="true" t="shared" si="45" ref="AE71:AE90">AC71+AD71</f>
        <v>0</v>
      </c>
      <c r="AF71" s="182"/>
      <c r="AG71" s="183"/>
      <c r="AH71" s="512">
        <f aca="true" t="shared" si="46" ref="AH71:AH90">AF71+AG71</f>
        <v>0</v>
      </c>
      <c r="AI71" s="183"/>
      <c r="AJ71" s="183"/>
      <c r="AK71" s="512">
        <f aca="true" t="shared" si="47" ref="AK71:AK90">AI71+AJ71</f>
        <v>0</v>
      </c>
      <c r="AL71" s="183">
        <f aca="true" t="shared" si="48" ref="AL71:AL90">AF71+AI71</f>
        <v>0</v>
      </c>
      <c r="AM71" s="183">
        <f aca="true" t="shared" si="49" ref="AM71:AM90">AG71+AJ71</f>
        <v>0</v>
      </c>
      <c r="AN71" s="511">
        <f aca="true" t="shared" si="50" ref="AN71:AN90">AL71+AM71</f>
        <v>0</v>
      </c>
      <c r="AO71" s="464"/>
    </row>
    <row r="72" spans="1:41" s="463" customFormat="1" ht="19.5" customHeight="1">
      <c r="A72" s="957">
        <v>62</v>
      </c>
      <c r="B72" s="958"/>
      <c r="C72" s="188"/>
      <c r="D72" s="303"/>
      <c r="E72" s="189"/>
      <c r="F72" s="181"/>
      <c r="G72" s="511">
        <f t="shared" si="34"/>
        <v>0</v>
      </c>
      <c r="H72" s="182"/>
      <c r="I72" s="183"/>
      <c r="J72" s="511">
        <f t="shared" si="35"/>
        <v>0</v>
      </c>
      <c r="K72" s="183"/>
      <c r="L72" s="183"/>
      <c r="M72" s="184"/>
      <c r="N72" s="182"/>
      <c r="O72" s="183"/>
      <c r="P72" s="512">
        <f t="shared" si="36"/>
        <v>0</v>
      </c>
      <c r="Q72" s="183"/>
      <c r="R72" s="183"/>
      <c r="S72" s="512">
        <f t="shared" si="37"/>
        <v>0</v>
      </c>
      <c r="T72" s="183">
        <f t="shared" si="38"/>
        <v>0</v>
      </c>
      <c r="U72" s="183">
        <f t="shared" si="39"/>
        <v>0</v>
      </c>
      <c r="V72" s="511">
        <f t="shared" si="40"/>
        <v>0</v>
      </c>
      <c r="W72" s="182"/>
      <c r="X72" s="183"/>
      <c r="Y72" s="512">
        <f t="shared" si="41"/>
        <v>0</v>
      </c>
      <c r="Z72" s="183"/>
      <c r="AA72" s="183"/>
      <c r="AB72" s="512">
        <f t="shared" si="42"/>
        <v>0</v>
      </c>
      <c r="AC72" s="183">
        <f t="shared" si="43"/>
        <v>0</v>
      </c>
      <c r="AD72" s="183">
        <f t="shared" si="44"/>
        <v>0</v>
      </c>
      <c r="AE72" s="511">
        <f t="shared" si="45"/>
        <v>0</v>
      </c>
      <c r="AF72" s="182"/>
      <c r="AG72" s="183"/>
      <c r="AH72" s="512">
        <f t="shared" si="46"/>
        <v>0</v>
      </c>
      <c r="AI72" s="183"/>
      <c r="AJ72" s="183"/>
      <c r="AK72" s="512">
        <f t="shared" si="47"/>
        <v>0</v>
      </c>
      <c r="AL72" s="183">
        <f t="shared" si="48"/>
        <v>0</v>
      </c>
      <c r="AM72" s="183">
        <f t="shared" si="49"/>
        <v>0</v>
      </c>
      <c r="AN72" s="511">
        <f t="shared" si="50"/>
        <v>0</v>
      </c>
      <c r="AO72" s="464"/>
    </row>
    <row r="73" spans="1:41" s="463" customFormat="1" ht="19.5" customHeight="1">
      <c r="A73" s="957">
        <v>63</v>
      </c>
      <c r="B73" s="958"/>
      <c r="C73" s="188"/>
      <c r="D73" s="303"/>
      <c r="E73" s="189"/>
      <c r="F73" s="181"/>
      <c r="G73" s="511">
        <f t="shared" si="34"/>
        <v>0</v>
      </c>
      <c r="H73" s="182"/>
      <c r="I73" s="183"/>
      <c r="J73" s="511">
        <f t="shared" si="35"/>
        <v>0</v>
      </c>
      <c r="K73" s="183"/>
      <c r="L73" s="183"/>
      <c r="M73" s="184"/>
      <c r="N73" s="182"/>
      <c r="O73" s="183"/>
      <c r="P73" s="512">
        <f t="shared" si="36"/>
        <v>0</v>
      </c>
      <c r="Q73" s="183"/>
      <c r="R73" s="183"/>
      <c r="S73" s="512">
        <f t="shared" si="37"/>
        <v>0</v>
      </c>
      <c r="T73" s="183">
        <f t="shared" si="38"/>
        <v>0</v>
      </c>
      <c r="U73" s="183">
        <f t="shared" si="39"/>
        <v>0</v>
      </c>
      <c r="V73" s="511">
        <f t="shared" si="40"/>
        <v>0</v>
      </c>
      <c r="W73" s="182"/>
      <c r="X73" s="183"/>
      <c r="Y73" s="512">
        <f t="shared" si="41"/>
        <v>0</v>
      </c>
      <c r="Z73" s="183"/>
      <c r="AA73" s="183"/>
      <c r="AB73" s="512">
        <f t="shared" si="42"/>
        <v>0</v>
      </c>
      <c r="AC73" s="183">
        <f t="shared" si="43"/>
        <v>0</v>
      </c>
      <c r="AD73" s="183">
        <f t="shared" si="44"/>
        <v>0</v>
      </c>
      <c r="AE73" s="511">
        <f t="shared" si="45"/>
        <v>0</v>
      </c>
      <c r="AF73" s="182"/>
      <c r="AG73" s="183"/>
      <c r="AH73" s="512">
        <f t="shared" si="46"/>
        <v>0</v>
      </c>
      <c r="AI73" s="183"/>
      <c r="AJ73" s="183"/>
      <c r="AK73" s="512">
        <f t="shared" si="47"/>
        <v>0</v>
      </c>
      <c r="AL73" s="183">
        <f t="shared" si="48"/>
        <v>0</v>
      </c>
      <c r="AM73" s="183">
        <f t="shared" si="49"/>
        <v>0</v>
      </c>
      <c r="AN73" s="511">
        <f t="shared" si="50"/>
        <v>0</v>
      </c>
      <c r="AO73" s="464"/>
    </row>
    <row r="74" spans="1:41" s="463" customFormat="1" ht="19.5" customHeight="1">
      <c r="A74" s="957">
        <v>64</v>
      </c>
      <c r="B74" s="958"/>
      <c r="C74" s="188"/>
      <c r="D74" s="303"/>
      <c r="E74" s="189"/>
      <c r="F74" s="181"/>
      <c r="G74" s="511">
        <f t="shared" si="34"/>
        <v>0</v>
      </c>
      <c r="H74" s="182"/>
      <c r="I74" s="183"/>
      <c r="J74" s="511">
        <f t="shared" si="35"/>
        <v>0</v>
      </c>
      <c r="K74" s="183"/>
      <c r="L74" s="183"/>
      <c r="M74" s="184"/>
      <c r="N74" s="182"/>
      <c r="O74" s="183"/>
      <c r="P74" s="512">
        <f t="shared" si="36"/>
        <v>0</v>
      </c>
      <c r="Q74" s="183"/>
      <c r="R74" s="183"/>
      <c r="S74" s="512">
        <f t="shared" si="37"/>
        <v>0</v>
      </c>
      <c r="T74" s="183">
        <f t="shared" si="38"/>
        <v>0</v>
      </c>
      <c r="U74" s="183">
        <f t="shared" si="39"/>
        <v>0</v>
      </c>
      <c r="V74" s="511">
        <f t="shared" si="40"/>
        <v>0</v>
      </c>
      <c r="W74" s="182"/>
      <c r="X74" s="183"/>
      <c r="Y74" s="512">
        <f t="shared" si="41"/>
        <v>0</v>
      </c>
      <c r="Z74" s="183"/>
      <c r="AA74" s="183"/>
      <c r="AB74" s="512">
        <f t="shared" si="42"/>
        <v>0</v>
      </c>
      <c r="AC74" s="183">
        <f t="shared" si="43"/>
        <v>0</v>
      </c>
      <c r="AD74" s="183">
        <f t="shared" si="44"/>
        <v>0</v>
      </c>
      <c r="AE74" s="511">
        <f t="shared" si="45"/>
        <v>0</v>
      </c>
      <c r="AF74" s="182"/>
      <c r="AG74" s="183"/>
      <c r="AH74" s="512">
        <f t="shared" si="46"/>
        <v>0</v>
      </c>
      <c r="AI74" s="183"/>
      <c r="AJ74" s="183"/>
      <c r="AK74" s="512">
        <f t="shared" si="47"/>
        <v>0</v>
      </c>
      <c r="AL74" s="183">
        <f t="shared" si="48"/>
        <v>0</v>
      </c>
      <c r="AM74" s="183">
        <f t="shared" si="49"/>
        <v>0</v>
      </c>
      <c r="AN74" s="511">
        <f t="shared" si="50"/>
        <v>0</v>
      </c>
      <c r="AO74" s="464"/>
    </row>
    <row r="75" spans="1:41" s="463" customFormat="1" ht="19.5" customHeight="1">
      <c r="A75" s="957">
        <v>65</v>
      </c>
      <c r="B75" s="958"/>
      <c r="C75" s="188"/>
      <c r="D75" s="303"/>
      <c r="E75" s="189"/>
      <c r="F75" s="181"/>
      <c r="G75" s="511">
        <f t="shared" si="34"/>
        <v>0</v>
      </c>
      <c r="H75" s="182"/>
      <c r="I75" s="183"/>
      <c r="J75" s="511">
        <f t="shared" si="35"/>
        <v>0</v>
      </c>
      <c r="K75" s="183"/>
      <c r="L75" s="183"/>
      <c r="M75" s="184"/>
      <c r="N75" s="182"/>
      <c r="O75" s="183"/>
      <c r="P75" s="512">
        <f t="shared" si="36"/>
        <v>0</v>
      </c>
      <c r="Q75" s="183"/>
      <c r="R75" s="183"/>
      <c r="S75" s="512">
        <f t="shared" si="37"/>
        <v>0</v>
      </c>
      <c r="T75" s="183">
        <f t="shared" si="38"/>
        <v>0</v>
      </c>
      <c r="U75" s="183">
        <f t="shared" si="39"/>
        <v>0</v>
      </c>
      <c r="V75" s="511">
        <f t="shared" si="40"/>
        <v>0</v>
      </c>
      <c r="W75" s="182"/>
      <c r="X75" s="183"/>
      <c r="Y75" s="512">
        <f t="shared" si="41"/>
        <v>0</v>
      </c>
      <c r="Z75" s="183"/>
      <c r="AA75" s="183"/>
      <c r="AB75" s="512">
        <f t="shared" si="42"/>
        <v>0</v>
      </c>
      <c r="AC75" s="183">
        <f t="shared" si="43"/>
        <v>0</v>
      </c>
      <c r="AD75" s="183">
        <f t="shared" si="44"/>
        <v>0</v>
      </c>
      <c r="AE75" s="511">
        <f t="shared" si="45"/>
        <v>0</v>
      </c>
      <c r="AF75" s="182"/>
      <c r="AG75" s="183"/>
      <c r="AH75" s="512">
        <f t="shared" si="46"/>
        <v>0</v>
      </c>
      <c r="AI75" s="183"/>
      <c r="AJ75" s="183"/>
      <c r="AK75" s="512">
        <f t="shared" si="47"/>
        <v>0</v>
      </c>
      <c r="AL75" s="183">
        <f t="shared" si="48"/>
        <v>0</v>
      </c>
      <c r="AM75" s="183">
        <f t="shared" si="49"/>
        <v>0</v>
      </c>
      <c r="AN75" s="511">
        <f t="shared" si="50"/>
        <v>0</v>
      </c>
      <c r="AO75" s="464"/>
    </row>
    <row r="76" spans="1:41" s="463" customFormat="1" ht="19.5" customHeight="1">
      <c r="A76" s="957">
        <v>66</v>
      </c>
      <c r="B76" s="958"/>
      <c r="C76" s="188"/>
      <c r="D76" s="303"/>
      <c r="E76" s="189"/>
      <c r="F76" s="181"/>
      <c r="G76" s="511">
        <f t="shared" si="34"/>
        <v>0</v>
      </c>
      <c r="H76" s="182"/>
      <c r="I76" s="183"/>
      <c r="J76" s="511">
        <f t="shared" si="35"/>
        <v>0</v>
      </c>
      <c r="K76" s="183"/>
      <c r="L76" s="183"/>
      <c r="M76" s="184"/>
      <c r="N76" s="182"/>
      <c r="O76" s="183"/>
      <c r="P76" s="512">
        <f t="shared" si="36"/>
        <v>0</v>
      </c>
      <c r="Q76" s="183"/>
      <c r="R76" s="183"/>
      <c r="S76" s="512">
        <f t="shared" si="37"/>
        <v>0</v>
      </c>
      <c r="T76" s="183">
        <f t="shared" si="38"/>
        <v>0</v>
      </c>
      <c r="U76" s="183">
        <f t="shared" si="39"/>
        <v>0</v>
      </c>
      <c r="V76" s="511">
        <f t="shared" si="40"/>
        <v>0</v>
      </c>
      <c r="W76" s="182"/>
      <c r="X76" s="183"/>
      <c r="Y76" s="512">
        <f t="shared" si="41"/>
        <v>0</v>
      </c>
      <c r="Z76" s="183"/>
      <c r="AA76" s="183"/>
      <c r="AB76" s="512">
        <f t="shared" si="42"/>
        <v>0</v>
      </c>
      <c r="AC76" s="183">
        <f t="shared" si="43"/>
        <v>0</v>
      </c>
      <c r="AD76" s="183">
        <f t="shared" si="44"/>
        <v>0</v>
      </c>
      <c r="AE76" s="511">
        <f t="shared" si="45"/>
        <v>0</v>
      </c>
      <c r="AF76" s="182"/>
      <c r="AG76" s="183"/>
      <c r="AH76" s="512">
        <f t="shared" si="46"/>
        <v>0</v>
      </c>
      <c r="AI76" s="183"/>
      <c r="AJ76" s="183"/>
      <c r="AK76" s="512">
        <f t="shared" si="47"/>
        <v>0</v>
      </c>
      <c r="AL76" s="183">
        <f t="shared" si="48"/>
        <v>0</v>
      </c>
      <c r="AM76" s="183">
        <f t="shared" si="49"/>
        <v>0</v>
      </c>
      <c r="AN76" s="511">
        <f t="shared" si="50"/>
        <v>0</v>
      </c>
      <c r="AO76" s="464"/>
    </row>
    <row r="77" spans="1:41" s="463" customFormat="1" ht="19.5" customHeight="1">
      <c r="A77" s="957">
        <v>67</v>
      </c>
      <c r="B77" s="958"/>
      <c r="C77" s="188"/>
      <c r="D77" s="303"/>
      <c r="E77" s="189"/>
      <c r="F77" s="181"/>
      <c r="G77" s="511">
        <f t="shared" si="34"/>
        <v>0</v>
      </c>
      <c r="H77" s="182"/>
      <c r="I77" s="183"/>
      <c r="J77" s="511">
        <f t="shared" si="35"/>
        <v>0</v>
      </c>
      <c r="K77" s="183"/>
      <c r="L77" s="183"/>
      <c r="M77" s="184"/>
      <c r="N77" s="182"/>
      <c r="O77" s="183"/>
      <c r="P77" s="512">
        <f t="shared" si="36"/>
        <v>0</v>
      </c>
      <c r="Q77" s="183"/>
      <c r="R77" s="183"/>
      <c r="S77" s="512">
        <f t="shared" si="37"/>
        <v>0</v>
      </c>
      <c r="T77" s="183">
        <f t="shared" si="38"/>
        <v>0</v>
      </c>
      <c r="U77" s="183">
        <f t="shared" si="39"/>
        <v>0</v>
      </c>
      <c r="V77" s="511">
        <f t="shared" si="40"/>
        <v>0</v>
      </c>
      <c r="W77" s="182"/>
      <c r="X77" s="183"/>
      <c r="Y77" s="512">
        <f t="shared" si="41"/>
        <v>0</v>
      </c>
      <c r="Z77" s="183"/>
      <c r="AA77" s="183"/>
      <c r="AB77" s="512">
        <f t="shared" si="42"/>
        <v>0</v>
      </c>
      <c r="AC77" s="183">
        <f t="shared" si="43"/>
        <v>0</v>
      </c>
      <c r="AD77" s="183">
        <f t="shared" si="44"/>
        <v>0</v>
      </c>
      <c r="AE77" s="511">
        <f t="shared" si="45"/>
        <v>0</v>
      </c>
      <c r="AF77" s="182"/>
      <c r="AG77" s="183"/>
      <c r="AH77" s="512">
        <f t="shared" si="46"/>
        <v>0</v>
      </c>
      <c r="AI77" s="183"/>
      <c r="AJ77" s="183"/>
      <c r="AK77" s="512">
        <f t="shared" si="47"/>
        <v>0</v>
      </c>
      <c r="AL77" s="183">
        <f t="shared" si="48"/>
        <v>0</v>
      </c>
      <c r="AM77" s="183">
        <f t="shared" si="49"/>
        <v>0</v>
      </c>
      <c r="AN77" s="511">
        <f t="shared" si="50"/>
        <v>0</v>
      </c>
      <c r="AO77" s="464"/>
    </row>
    <row r="78" spans="1:41" s="463" customFormat="1" ht="19.5" customHeight="1">
      <c r="A78" s="957">
        <v>68</v>
      </c>
      <c r="B78" s="958"/>
      <c r="C78" s="188"/>
      <c r="D78" s="303"/>
      <c r="E78" s="189"/>
      <c r="F78" s="181"/>
      <c r="G78" s="511">
        <f t="shared" si="34"/>
        <v>0</v>
      </c>
      <c r="H78" s="182"/>
      <c r="I78" s="183"/>
      <c r="J78" s="511">
        <f t="shared" si="35"/>
        <v>0</v>
      </c>
      <c r="K78" s="183"/>
      <c r="L78" s="183"/>
      <c r="M78" s="184"/>
      <c r="N78" s="182"/>
      <c r="O78" s="183"/>
      <c r="P78" s="512">
        <f t="shared" si="36"/>
        <v>0</v>
      </c>
      <c r="Q78" s="183"/>
      <c r="R78" s="183"/>
      <c r="S78" s="512">
        <f t="shared" si="37"/>
        <v>0</v>
      </c>
      <c r="T78" s="183">
        <f t="shared" si="38"/>
        <v>0</v>
      </c>
      <c r="U78" s="183">
        <f t="shared" si="39"/>
        <v>0</v>
      </c>
      <c r="V78" s="511">
        <f t="shared" si="40"/>
        <v>0</v>
      </c>
      <c r="W78" s="182"/>
      <c r="X78" s="183"/>
      <c r="Y78" s="512">
        <f t="shared" si="41"/>
        <v>0</v>
      </c>
      <c r="Z78" s="183"/>
      <c r="AA78" s="183"/>
      <c r="AB78" s="512">
        <f t="shared" si="42"/>
        <v>0</v>
      </c>
      <c r="AC78" s="183">
        <f t="shared" si="43"/>
        <v>0</v>
      </c>
      <c r="AD78" s="183">
        <f t="shared" si="44"/>
        <v>0</v>
      </c>
      <c r="AE78" s="511">
        <f t="shared" si="45"/>
        <v>0</v>
      </c>
      <c r="AF78" s="182"/>
      <c r="AG78" s="183"/>
      <c r="AH78" s="512">
        <f t="shared" si="46"/>
        <v>0</v>
      </c>
      <c r="AI78" s="183"/>
      <c r="AJ78" s="183"/>
      <c r="AK78" s="512">
        <f t="shared" si="47"/>
        <v>0</v>
      </c>
      <c r="AL78" s="183">
        <f t="shared" si="48"/>
        <v>0</v>
      </c>
      <c r="AM78" s="183">
        <f t="shared" si="49"/>
        <v>0</v>
      </c>
      <c r="AN78" s="511">
        <f t="shared" si="50"/>
        <v>0</v>
      </c>
      <c r="AO78" s="464"/>
    </row>
    <row r="79" spans="1:41" s="463" customFormat="1" ht="19.5" customHeight="1">
      <c r="A79" s="957">
        <v>69</v>
      </c>
      <c r="B79" s="958"/>
      <c r="C79" s="188"/>
      <c r="D79" s="303"/>
      <c r="E79" s="189"/>
      <c r="F79" s="181"/>
      <c r="G79" s="511">
        <f t="shared" si="34"/>
        <v>0</v>
      </c>
      <c r="H79" s="182"/>
      <c r="I79" s="183"/>
      <c r="J79" s="511">
        <f t="shared" si="35"/>
        <v>0</v>
      </c>
      <c r="K79" s="183"/>
      <c r="L79" s="183"/>
      <c r="M79" s="184"/>
      <c r="N79" s="182"/>
      <c r="O79" s="183"/>
      <c r="P79" s="512">
        <f t="shared" si="36"/>
        <v>0</v>
      </c>
      <c r="Q79" s="183"/>
      <c r="R79" s="183"/>
      <c r="S79" s="512">
        <f t="shared" si="37"/>
        <v>0</v>
      </c>
      <c r="T79" s="183">
        <f t="shared" si="38"/>
        <v>0</v>
      </c>
      <c r="U79" s="183">
        <f t="shared" si="39"/>
        <v>0</v>
      </c>
      <c r="V79" s="511">
        <f t="shared" si="40"/>
        <v>0</v>
      </c>
      <c r="W79" s="182"/>
      <c r="X79" s="183"/>
      <c r="Y79" s="512">
        <f t="shared" si="41"/>
        <v>0</v>
      </c>
      <c r="Z79" s="183"/>
      <c r="AA79" s="183"/>
      <c r="AB79" s="512">
        <f t="shared" si="42"/>
        <v>0</v>
      </c>
      <c r="AC79" s="183">
        <f t="shared" si="43"/>
        <v>0</v>
      </c>
      <c r="AD79" s="183">
        <f t="shared" si="44"/>
        <v>0</v>
      </c>
      <c r="AE79" s="511">
        <f t="shared" si="45"/>
        <v>0</v>
      </c>
      <c r="AF79" s="182"/>
      <c r="AG79" s="183"/>
      <c r="AH79" s="512">
        <f t="shared" si="46"/>
        <v>0</v>
      </c>
      <c r="AI79" s="183"/>
      <c r="AJ79" s="183"/>
      <c r="AK79" s="512">
        <f t="shared" si="47"/>
        <v>0</v>
      </c>
      <c r="AL79" s="183">
        <f t="shared" si="48"/>
        <v>0</v>
      </c>
      <c r="AM79" s="183">
        <f t="shared" si="49"/>
        <v>0</v>
      </c>
      <c r="AN79" s="511">
        <f t="shared" si="50"/>
        <v>0</v>
      </c>
      <c r="AO79" s="464"/>
    </row>
    <row r="80" spans="1:41" s="463" customFormat="1" ht="19.5" customHeight="1">
      <c r="A80" s="957">
        <v>70</v>
      </c>
      <c r="B80" s="958"/>
      <c r="C80" s="188"/>
      <c r="D80" s="303"/>
      <c r="E80" s="189"/>
      <c r="F80" s="181"/>
      <c r="G80" s="511">
        <f t="shared" si="34"/>
        <v>0</v>
      </c>
      <c r="H80" s="182"/>
      <c r="I80" s="183"/>
      <c r="J80" s="511">
        <f t="shared" si="35"/>
        <v>0</v>
      </c>
      <c r="K80" s="183"/>
      <c r="L80" s="183"/>
      <c r="M80" s="184"/>
      <c r="N80" s="182"/>
      <c r="O80" s="183"/>
      <c r="P80" s="512">
        <f t="shared" si="36"/>
        <v>0</v>
      </c>
      <c r="Q80" s="183"/>
      <c r="R80" s="183"/>
      <c r="S80" s="512">
        <f t="shared" si="37"/>
        <v>0</v>
      </c>
      <c r="T80" s="183">
        <f t="shared" si="38"/>
        <v>0</v>
      </c>
      <c r="U80" s="183">
        <f t="shared" si="39"/>
        <v>0</v>
      </c>
      <c r="V80" s="511">
        <f t="shared" si="40"/>
        <v>0</v>
      </c>
      <c r="W80" s="182"/>
      <c r="X80" s="183"/>
      <c r="Y80" s="512">
        <f t="shared" si="41"/>
        <v>0</v>
      </c>
      <c r="Z80" s="183"/>
      <c r="AA80" s="183"/>
      <c r="AB80" s="512">
        <f t="shared" si="42"/>
        <v>0</v>
      </c>
      <c r="AC80" s="183">
        <f t="shared" si="43"/>
        <v>0</v>
      </c>
      <c r="AD80" s="183">
        <f t="shared" si="44"/>
        <v>0</v>
      </c>
      <c r="AE80" s="511">
        <f t="shared" si="45"/>
        <v>0</v>
      </c>
      <c r="AF80" s="182"/>
      <c r="AG80" s="183"/>
      <c r="AH80" s="512">
        <f t="shared" si="46"/>
        <v>0</v>
      </c>
      <c r="AI80" s="183"/>
      <c r="AJ80" s="183"/>
      <c r="AK80" s="512">
        <f t="shared" si="47"/>
        <v>0</v>
      </c>
      <c r="AL80" s="183">
        <f t="shared" si="48"/>
        <v>0</v>
      </c>
      <c r="AM80" s="183">
        <f t="shared" si="49"/>
        <v>0</v>
      </c>
      <c r="AN80" s="511">
        <f t="shared" si="50"/>
        <v>0</v>
      </c>
      <c r="AO80" s="464"/>
    </row>
    <row r="81" spans="1:41" s="463" customFormat="1" ht="19.5" customHeight="1">
      <c r="A81" s="957">
        <v>71</v>
      </c>
      <c r="B81" s="958"/>
      <c r="C81" s="188"/>
      <c r="D81" s="303"/>
      <c r="E81" s="189"/>
      <c r="F81" s="181"/>
      <c r="G81" s="511">
        <f t="shared" si="34"/>
        <v>0</v>
      </c>
      <c r="H81" s="182"/>
      <c r="I81" s="183"/>
      <c r="J81" s="511">
        <f t="shared" si="35"/>
        <v>0</v>
      </c>
      <c r="K81" s="183"/>
      <c r="L81" s="183"/>
      <c r="M81" s="184"/>
      <c r="N81" s="182"/>
      <c r="O81" s="183"/>
      <c r="P81" s="512">
        <f t="shared" si="36"/>
        <v>0</v>
      </c>
      <c r="Q81" s="183"/>
      <c r="R81" s="183"/>
      <c r="S81" s="512">
        <f t="shared" si="37"/>
        <v>0</v>
      </c>
      <c r="T81" s="183">
        <f t="shared" si="38"/>
        <v>0</v>
      </c>
      <c r="U81" s="183">
        <f t="shared" si="39"/>
        <v>0</v>
      </c>
      <c r="V81" s="511">
        <f t="shared" si="40"/>
        <v>0</v>
      </c>
      <c r="W81" s="182"/>
      <c r="X81" s="183"/>
      <c r="Y81" s="512">
        <f t="shared" si="41"/>
        <v>0</v>
      </c>
      <c r="Z81" s="183"/>
      <c r="AA81" s="183"/>
      <c r="AB81" s="512">
        <f t="shared" si="42"/>
        <v>0</v>
      </c>
      <c r="AC81" s="183">
        <f t="shared" si="43"/>
        <v>0</v>
      </c>
      <c r="AD81" s="183">
        <f t="shared" si="44"/>
        <v>0</v>
      </c>
      <c r="AE81" s="511">
        <f t="shared" si="45"/>
        <v>0</v>
      </c>
      <c r="AF81" s="182"/>
      <c r="AG81" s="183"/>
      <c r="AH81" s="512">
        <f t="shared" si="46"/>
        <v>0</v>
      </c>
      <c r="AI81" s="183"/>
      <c r="AJ81" s="183"/>
      <c r="AK81" s="512">
        <f t="shared" si="47"/>
        <v>0</v>
      </c>
      <c r="AL81" s="183">
        <f t="shared" si="48"/>
        <v>0</v>
      </c>
      <c r="AM81" s="183">
        <f t="shared" si="49"/>
        <v>0</v>
      </c>
      <c r="AN81" s="511">
        <f t="shared" si="50"/>
        <v>0</v>
      </c>
      <c r="AO81" s="464"/>
    </row>
    <row r="82" spans="1:41" s="463" customFormat="1" ht="19.5" customHeight="1">
      <c r="A82" s="957">
        <v>72</v>
      </c>
      <c r="B82" s="958"/>
      <c r="C82" s="188"/>
      <c r="D82" s="303"/>
      <c r="E82" s="189"/>
      <c r="F82" s="181"/>
      <c r="G82" s="511">
        <f t="shared" si="34"/>
        <v>0</v>
      </c>
      <c r="H82" s="182"/>
      <c r="I82" s="183"/>
      <c r="J82" s="511">
        <f t="shared" si="35"/>
        <v>0</v>
      </c>
      <c r="K82" s="183"/>
      <c r="L82" s="183"/>
      <c r="M82" s="184"/>
      <c r="N82" s="182"/>
      <c r="O82" s="183"/>
      <c r="P82" s="512">
        <f t="shared" si="36"/>
        <v>0</v>
      </c>
      <c r="Q82" s="183"/>
      <c r="R82" s="183"/>
      <c r="S82" s="512">
        <f t="shared" si="37"/>
        <v>0</v>
      </c>
      <c r="T82" s="183">
        <f t="shared" si="38"/>
        <v>0</v>
      </c>
      <c r="U82" s="183">
        <f t="shared" si="39"/>
        <v>0</v>
      </c>
      <c r="V82" s="511">
        <f t="shared" si="40"/>
        <v>0</v>
      </c>
      <c r="W82" s="182"/>
      <c r="X82" s="183"/>
      <c r="Y82" s="512">
        <f t="shared" si="41"/>
        <v>0</v>
      </c>
      <c r="Z82" s="183"/>
      <c r="AA82" s="183"/>
      <c r="AB82" s="512">
        <f t="shared" si="42"/>
        <v>0</v>
      </c>
      <c r="AC82" s="183">
        <f t="shared" si="43"/>
        <v>0</v>
      </c>
      <c r="AD82" s="183">
        <f t="shared" si="44"/>
        <v>0</v>
      </c>
      <c r="AE82" s="511">
        <f t="shared" si="45"/>
        <v>0</v>
      </c>
      <c r="AF82" s="182"/>
      <c r="AG82" s="183"/>
      <c r="AH82" s="512">
        <f t="shared" si="46"/>
        <v>0</v>
      </c>
      <c r="AI82" s="183"/>
      <c r="AJ82" s="183"/>
      <c r="AK82" s="512">
        <f t="shared" si="47"/>
        <v>0</v>
      </c>
      <c r="AL82" s="183">
        <f t="shared" si="48"/>
        <v>0</v>
      </c>
      <c r="AM82" s="183">
        <f t="shared" si="49"/>
        <v>0</v>
      </c>
      <c r="AN82" s="511">
        <f t="shared" si="50"/>
        <v>0</v>
      </c>
      <c r="AO82" s="464"/>
    </row>
    <row r="83" spans="1:41" s="463" customFormat="1" ht="19.5" customHeight="1">
      <c r="A83" s="957">
        <v>73</v>
      </c>
      <c r="B83" s="958"/>
      <c r="C83" s="188"/>
      <c r="D83" s="303"/>
      <c r="E83" s="189"/>
      <c r="F83" s="181"/>
      <c r="G83" s="511">
        <f t="shared" si="34"/>
        <v>0</v>
      </c>
      <c r="H83" s="182"/>
      <c r="I83" s="183"/>
      <c r="J83" s="511">
        <f t="shared" si="35"/>
        <v>0</v>
      </c>
      <c r="K83" s="183"/>
      <c r="L83" s="183"/>
      <c r="M83" s="184"/>
      <c r="N83" s="182"/>
      <c r="O83" s="183"/>
      <c r="P83" s="512">
        <f t="shared" si="36"/>
        <v>0</v>
      </c>
      <c r="Q83" s="183"/>
      <c r="R83" s="183"/>
      <c r="S83" s="512">
        <f t="shared" si="37"/>
        <v>0</v>
      </c>
      <c r="T83" s="183">
        <f t="shared" si="38"/>
        <v>0</v>
      </c>
      <c r="U83" s="183">
        <f t="shared" si="39"/>
        <v>0</v>
      </c>
      <c r="V83" s="511">
        <f t="shared" si="40"/>
        <v>0</v>
      </c>
      <c r="W83" s="182"/>
      <c r="X83" s="183"/>
      <c r="Y83" s="512">
        <f t="shared" si="41"/>
        <v>0</v>
      </c>
      <c r="Z83" s="183"/>
      <c r="AA83" s="183"/>
      <c r="AB83" s="512">
        <f t="shared" si="42"/>
        <v>0</v>
      </c>
      <c r="AC83" s="183">
        <f t="shared" si="43"/>
        <v>0</v>
      </c>
      <c r="AD83" s="183">
        <f t="shared" si="44"/>
        <v>0</v>
      </c>
      <c r="AE83" s="511">
        <f t="shared" si="45"/>
        <v>0</v>
      </c>
      <c r="AF83" s="182"/>
      <c r="AG83" s="183"/>
      <c r="AH83" s="512">
        <f t="shared" si="46"/>
        <v>0</v>
      </c>
      <c r="AI83" s="183"/>
      <c r="AJ83" s="183"/>
      <c r="AK83" s="512">
        <f t="shared" si="47"/>
        <v>0</v>
      </c>
      <c r="AL83" s="183">
        <f t="shared" si="48"/>
        <v>0</v>
      </c>
      <c r="AM83" s="183">
        <f t="shared" si="49"/>
        <v>0</v>
      </c>
      <c r="AN83" s="511">
        <f t="shared" si="50"/>
        <v>0</v>
      </c>
      <c r="AO83" s="464"/>
    </row>
    <row r="84" spans="1:41" s="463" customFormat="1" ht="19.5" customHeight="1">
      <c r="A84" s="957">
        <v>74</v>
      </c>
      <c r="B84" s="958"/>
      <c r="C84" s="188"/>
      <c r="D84" s="303"/>
      <c r="E84" s="189"/>
      <c r="F84" s="181"/>
      <c r="G84" s="511">
        <f t="shared" si="34"/>
        <v>0</v>
      </c>
      <c r="H84" s="182"/>
      <c r="I84" s="183"/>
      <c r="J84" s="511">
        <f t="shared" si="35"/>
        <v>0</v>
      </c>
      <c r="K84" s="183"/>
      <c r="L84" s="183"/>
      <c r="M84" s="184"/>
      <c r="N84" s="182"/>
      <c r="O84" s="183"/>
      <c r="P84" s="512">
        <f t="shared" si="36"/>
        <v>0</v>
      </c>
      <c r="Q84" s="183"/>
      <c r="R84" s="183"/>
      <c r="S84" s="512">
        <f t="shared" si="37"/>
        <v>0</v>
      </c>
      <c r="T84" s="183">
        <f t="shared" si="38"/>
        <v>0</v>
      </c>
      <c r="U84" s="183">
        <f t="shared" si="39"/>
        <v>0</v>
      </c>
      <c r="V84" s="511">
        <f t="shared" si="40"/>
        <v>0</v>
      </c>
      <c r="W84" s="182"/>
      <c r="X84" s="183"/>
      <c r="Y84" s="512">
        <f t="shared" si="41"/>
        <v>0</v>
      </c>
      <c r="Z84" s="183"/>
      <c r="AA84" s="183"/>
      <c r="AB84" s="512">
        <f t="shared" si="42"/>
        <v>0</v>
      </c>
      <c r="AC84" s="183">
        <f t="shared" si="43"/>
        <v>0</v>
      </c>
      <c r="AD84" s="183">
        <f t="shared" si="44"/>
        <v>0</v>
      </c>
      <c r="AE84" s="511">
        <f t="shared" si="45"/>
        <v>0</v>
      </c>
      <c r="AF84" s="182"/>
      <c r="AG84" s="183"/>
      <c r="AH84" s="512">
        <f t="shared" si="46"/>
        <v>0</v>
      </c>
      <c r="AI84" s="183"/>
      <c r="AJ84" s="183"/>
      <c r="AK84" s="512">
        <f t="shared" si="47"/>
        <v>0</v>
      </c>
      <c r="AL84" s="183">
        <f t="shared" si="48"/>
        <v>0</v>
      </c>
      <c r="AM84" s="183">
        <f t="shared" si="49"/>
        <v>0</v>
      </c>
      <c r="AN84" s="511">
        <f t="shared" si="50"/>
        <v>0</v>
      </c>
      <c r="AO84" s="464"/>
    </row>
    <row r="85" spans="1:41" s="463" customFormat="1" ht="19.5" customHeight="1">
      <c r="A85" s="957">
        <v>75</v>
      </c>
      <c r="B85" s="958"/>
      <c r="C85" s="188"/>
      <c r="D85" s="303"/>
      <c r="E85" s="189"/>
      <c r="F85" s="181"/>
      <c r="G85" s="511">
        <f t="shared" si="34"/>
        <v>0</v>
      </c>
      <c r="H85" s="189"/>
      <c r="I85" s="181"/>
      <c r="J85" s="511">
        <f t="shared" si="35"/>
        <v>0</v>
      </c>
      <c r="K85" s="181"/>
      <c r="L85" s="181"/>
      <c r="M85" s="656"/>
      <c r="N85" s="189"/>
      <c r="O85" s="181"/>
      <c r="P85" s="657">
        <f t="shared" si="36"/>
        <v>0</v>
      </c>
      <c r="Q85" s="181"/>
      <c r="R85" s="181"/>
      <c r="S85" s="657">
        <f t="shared" si="37"/>
        <v>0</v>
      </c>
      <c r="T85" s="181">
        <f t="shared" si="38"/>
        <v>0</v>
      </c>
      <c r="U85" s="181">
        <f t="shared" si="39"/>
        <v>0</v>
      </c>
      <c r="V85" s="511">
        <f t="shared" si="40"/>
        <v>0</v>
      </c>
      <c r="W85" s="189"/>
      <c r="X85" s="181"/>
      <c r="Y85" s="657">
        <f t="shared" si="41"/>
        <v>0</v>
      </c>
      <c r="Z85" s="181"/>
      <c r="AA85" s="181"/>
      <c r="AB85" s="657">
        <f t="shared" si="42"/>
        <v>0</v>
      </c>
      <c r="AC85" s="181">
        <f t="shared" si="43"/>
        <v>0</v>
      </c>
      <c r="AD85" s="181">
        <f t="shared" si="44"/>
        <v>0</v>
      </c>
      <c r="AE85" s="511">
        <f t="shared" si="45"/>
        <v>0</v>
      </c>
      <c r="AF85" s="189"/>
      <c r="AG85" s="181"/>
      <c r="AH85" s="657">
        <f t="shared" si="46"/>
        <v>0</v>
      </c>
      <c r="AI85" s="181"/>
      <c r="AJ85" s="181"/>
      <c r="AK85" s="657">
        <f t="shared" si="47"/>
        <v>0</v>
      </c>
      <c r="AL85" s="181">
        <f t="shared" si="48"/>
        <v>0</v>
      </c>
      <c r="AM85" s="181">
        <f t="shared" si="49"/>
        <v>0</v>
      </c>
      <c r="AN85" s="511">
        <f t="shared" si="50"/>
        <v>0</v>
      </c>
      <c r="AO85" s="464"/>
    </row>
    <row r="86" spans="1:41" s="463" customFormat="1" ht="19.5" customHeight="1">
      <c r="A86" s="957">
        <v>76</v>
      </c>
      <c r="B86" s="958"/>
      <c r="C86" s="188"/>
      <c r="D86" s="303"/>
      <c r="E86" s="189"/>
      <c r="F86" s="181"/>
      <c r="G86" s="511">
        <f t="shared" si="34"/>
        <v>0</v>
      </c>
      <c r="H86" s="189"/>
      <c r="I86" s="181"/>
      <c r="J86" s="511">
        <f t="shared" si="35"/>
        <v>0</v>
      </c>
      <c r="K86" s="181"/>
      <c r="L86" s="181"/>
      <c r="M86" s="656"/>
      <c r="N86" s="189"/>
      <c r="O86" s="181"/>
      <c r="P86" s="657">
        <f t="shared" si="36"/>
        <v>0</v>
      </c>
      <c r="Q86" s="181"/>
      <c r="R86" s="181"/>
      <c r="S86" s="657">
        <f t="shared" si="37"/>
        <v>0</v>
      </c>
      <c r="T86" s="181">
        <f t="shared" si="38"/>
        <v>0</v>
      </c>
      <c r="U86" s="181">
        <f t="shared" si="39"/>
        <v>0</v>
      </c>
      <c r="V86" s="511">
        <f t="shared" si="40"/>
        <v>0</v>
      </c>
      <c r="W86" s="189"/>
      <c r="X86" s="181"/>
      <c r="Y86" s="657">
        <f t="shared" si="41"/>
        <v>0</v>
      </c>
      <c r="Z86" s="181"/>
      <c r="AA86" s="181"/>
      <c r="AB86" s="657">
        <f t="shared" si="42"/>
        <v>0</v>
      </c>
      <c r="AC86" s="181">
        <f t="shared" si="43"/>
        <v>0</v>
      </c>
      <c r="AD86" s="181">
        <f t="shared" si="44"/>
        <v>0</v>
      </c>
      <c r="AE86" s="511">
        <f t="shared" si="45"/>
        <v>0</v>
      </c>
      <c r="AF86" s="189"/>
      <c r="AG86" s="181"/>
      <c r="AH86" s="657">
        <f t="shared" si="46"/>
        <v>0</v>
      </c>
      <c r="AI86" s="181"/>
      <c r="AJ86" s="181"/>
      <c r="AK86" s="657">
        <f t="shared" si="47"/>
        <v>0</v>
      </c>
      <c r="AL86" s="181">
        <f t="shared" si="48"/>
        <v>0</v>
      </c>
      <c r="AM86" s="181">
        <f t="shared" si="49"/>
        <v>0</v>
      </c>
      <c r="AN86" s="511">
        <f t="shared" si="50"/>
        <v>0</v>
      </c>
      <c r="AO86" s="464"/>
    </row>
    <row r="87" spans="1:41" s="463" customFormat="1" ht="19.5" customHeight="1">
      <c r="A87" s="957">
        <v>77</v>
      </c>
      <c r="B87" s="958"/>
      <c r="C87" s="188"/>
      <c r="D87" s="303"/>
      <c r="E87" s="189"/>
      <c r="F87" s="181"/>
      <c r="G87" s="511">
        <f t="shared" si="34"/>
        <v>0</v>
      </c>
      <c r="H87" s="182"/>
      <c r="I87" s="183"/>
      <c r="J87" s="511">
        <f t="shared" si="35"/>
        <v>0</v>
      </c>
      <c r="K87" s="183"/>
      <c r="L87" s="183"/>
      <c r="M87" s="184"/>
      <c r="N87" s="182"/>
      <c r="O87" s="183"/>
      <c r="P87" s="512">
        <f t="shared" si="36"/>
        <v>0</v>
      </c>
      <c r="Q87" s="183"/>
      <c r="R87" s="183"/>
      <c r="S87" s="512">
        <f t="shared" si="37"/>
        <v>0</v>
      </c>
      <c r="T87" s="183">
        <f t="shared" si="38"/>
        <v>0</v>
      </c>
      <c r="U87" s="183">
        <f t="shared" si="39"/>
        <v>0</v>
      </c>
      <c r="V87" s="511">
        <f t="shared" si="40"/>
        <v>0</v>
      </c>
      <c r="W87" s="182"/>
      <c r="X87" s="183"/>
      <c r="Y87" s="512">
        <f t="shared" si="41"/>
        <v>0</v>
      </c>
      <c r="Z87" s="183"/>
      <c r="AA87" s="183"/>
      <c r="AB87" s="512">
        <f t="shared" si="42"/>
        <v>0</v>
      </c>
      <c r="AC87" s="183">
        <f t="shared" si="43"/>
        <v>0</v>
      </c>
      <c r="AD87" s="183">
        <f t="shared" si="44"/>
        <v>0</v>
      </c>
      <c r="AE87" s="511">
        <f t="shared" si="45"/>
        <v>0</v>
      </c>
      <c r="AF87" s="182"/>
      <c r="AG87" s="183"/>
      <c r="AH87" s="512">
        <f t="shared" si="46"/>
        <v>0</v>
      </c>
      <c r="AI87" s="183"/>
      <c r="AJ87" s="183"/>
      <c r="AK87" s="512">
        <f t="shared" si="47"/>
        <v>0</v>
      </c>
      <c r="AL87" s="183">
        <f t="shared" si="48"/>
        <v>0</v>
      </c>
      <c r="AM87" s="183">
        <f t="shared" si="49"/>
        <v>0</v>
      </c>
      <c r="AN87" s="511">
        <f t="shared" si="50"/>
        <v>0</v>
      </c>
      <c r="AO87" s="464"/>
    </row>
    <row r="88" spans="1:41" s="463" customFormat="1" ht="19.5" customHeight="1">
      <c r="A88" s="957">
        <v>78</v>
      </c>
      <c r="B88" s="958"/>
      <c r="C88" s="188"/>
      <c r="D88" s="303"/>
      <c r="E88" s="189"/>
      <c r="F88" s="181"/>
      <c r="G88" s="511">
        <f t="shared" si="34"/>
        <v>0</v>
      </c>
      <c r="H88" s="182"/>
      <c r="I88" s="183"/>
      <c r="J88" s="511">
        <f t="shared" si="35"/>
        <v>0</v>
      </c>
      <c r="K88" s="183"/>
      <c r="L88" s="183"/>
      <c r="M88" s="184"/>
      <c r="N88" s="182"/>
      <c r="O88" s="183"/>
      <c r="P88" s="512">
        <f t="shared" si="36"/>
        <v>0</v>
      </c>
      <c r="Q88" s="183"/>
      <c r="R88" s="183"/>
      <c r="S88" s="512">
        <f t="shared" si="37"/>
        <v>0</v>
      </c>
      <c r="T88" s="183">
        <f t="shared" si="38"/>
        <v>0</v>
      </c>
      <c r="U88" s="183">
        <f t="shared" si="39"/>
        <v>0</v>
      </c>
      <c r="V88" s="511">
        <f t="shared" si="40"/>
        <v>0</v>
      </c>
      <c r="W88" s="182"/>
      <c r="X88" s="183"/>
      <c r="Y88" s="512">
        <f t="shared" si="41"/>
        <v>0</v>
      </c>
      <c r="Z88" s="183"/>
      <c r="AA88" s="183"/>
      <c r="AB88" s="512">
        <f t="shared" si="42"/>
        <v>0</v>
      </c>
      <c r="AC88" s="183">
        <f t="shared" si="43"/>
        <v>0</v>
      </c>
      <c r="AD88" s="183">
        <f t="shared" si="44"/>
        <v>0</v>
      </c>
      <c r="AE88" s="511">
        <f t="shared" si="45"/>
        <v>0</v>
      </c>
      <c r="AF88" s="182"/>
      <c r="AG88" s="183"/>
      <c r="AH88" s="512">
        <f t="shared" si="46"/>
        <v>0</v>
      </c>
      <c r="AI88" s="183"/>
      <c r="AJ88" s="183"/>
      <c r="AK88" s="512">
        <f t="shared" si="47"/>
        <v>0</v>
      </c>
      <c r="AL88" s="183">
        <f t="shared" si="48"/>
        <v>0</v>
      </c>
      <c r="AM88" s="183">
        <f t="shared" si="49"/>
        <v>0</v>
      </c>
      <c r="AN88" s="511">
        <f t="shared" si="50"/>
        <v>0</v>
      </c>
      <c r="AO88" s="464"/>
    </row>
    <row r="89" spans="1:41" s="463" customFormat="1" ht="19.5" customHeight="1">
      <c r="A89" s="957">
        <v>79</v>
      </c>
      <c r="B89" s="958"/>
      <c r="C89" s="190"/>
      <c r="D89" s="191"/>
      <c r="E89" s="192"/>
      <c r="F89" s="193"/>
      <c r="G89" s="511">
        <f t="shared" si="34"/>
        <v>0</v>
      </c>
      <c r="H89" s="182"/>
      <c r="I89" s="183"/>
      <c r="J89" s="511">
        <f t="shared" si="35"/>
        <v>0</v>
      </c>
      <c r="K89" s="183"/>
      <c r="L89" s="183"/>
      <c r="M89" s="184"/>
      <c r="N89" s="182"/>
      <c r="O89" s="183"/>
      <c r="P89" s="512">
        <f t="shared" si="36"/>
        <v>0</v>
      </c>
      <c r="Q89" s="183"/>
      <c r="R89" s="183"/>
      <c r="S89" s="512">
        <f t="shared" si="37"/>
        <v>0</v>
      </c>
      <c r="T89" s="183">
        <f t="shared" si="38"/>
        <v>0</v>
      </c>
      <c r="U89" s="183">
        <f t="shared" si="39"/>
        <v>0</v>
      </c>
      <c r="V89" s="511">
        <f t="shared" si="40"/>
        <v>0</v>
      </c>
      <c r="W89" s="182"/>
      <c r="X89" s="183"/>
      <c r="Y89" s="512">
        <f t="shared" si="41"/>
        <v>0</v>
      </c>
      <c r="Z89" s="183"/>
      <c r="AA89" s="183"/>
      <c r="AB89" s="512">
        <f t="shared" si="42"/>
        <v>0</v>
      </c>
      <c r="AC89" s="183">
        <f t="shared" si="43"/>
        <v>0</v>
      </c>
      <c r="AD89" s="183">
        <f t="shared" si="44"/>
        <v>0</v>
      </c>
      <c r="AE89" s="511">
        <f t="shared" si="45"/>
        <v>0</v>
      </c>
      <c r="AF89" s="182"/>
      <c r="AG89" s="183"/>
      <c r="AH89" s="512">
        <f t="shared" si="46"/>
        <v>0</v>
      </c>
      <c r="AI89" s="183"/>
      <c r="AJ89" s="183"/>
      <c r="AK89" s="512">
        <f t="shared" si="47"/>
        <v>0</v>
      </c>
      <c r="AL89" s="183">
        <f t="shared" si="48"/>
        <v>0</v>
      </c>
      <c r="AM89" s="183">
        <f t="shared" si="49"/>
        <v>0</v>
      </c>
      <c r="AN89" s="511">
        <f t="shared" si="50"/>
        <v>0</v>
      </c>
      <c r="AO89" s="464"/>
    </row>
    <row r="90" spans="1:41" s="463" customFormat="1" ht="19.5" customHeight="1">
      <c r="A90" s="957">
        <v>80</v>
      </c>
      <c r="B90" s="958"/>
      <c r="C90" s="190"/>
      <c r="D90" s="191"/>
      <c r="E90" s="192"/>
      <c r="F90" s="193"/>
      <c r="G90" s="511">
        <f t="shared" si="34"/>
        <v>0</v>
      </c>
      <c r="H90" s="182"/>
      <c r="I90" s="183"/>
      <c r="J90" s="511">
        <f t="shared" si="35"/>
        <v>0</v>
      </c>
      <c r="K90" s="183"/>
      <c r="L90" s="183"/>
      <c r="M90" s="184"/>
      <c r="N90" s="182"/>
      <c r="O90" s="183"/>
      <c r="P90" s="512">
        <f t="shared" si="36"/>
        <v>0</v>
      </c>
      <c r="Q90" s="183"/>
      <c r="R90" s="183"/>
      <c r="S90" s="512">
        <f t="shared" si="37"/>
        <v>0</v>
      </c>
      <c r="T90" s="183">
        <f t="shared" si="38"/>
        <v>0</v>
      </c>
      <c r="U90" s="183">
        <f t="shared" si="39"/>
        <v>0</v>
      </c>
      <c r="V90" s="511">
        <f t="shared" si="40"/>
        <v>0</v>
      </c>
      <c r="W90" s="182"/>
      <c r="X90" s="183"/>
      <c r="Y90" s="512">
        <f t="shared" si="41"/>
        <v>0</v>
      </c>
      <c r="Z90" s="183"/>
      <c r="AA90" s="183"/>
      <c r="AB90" s="512">
        <f t="shared" si="42"/>
        <v>0</v>
      </c>
      <c r="AC90" s="183">
        <f t="shared" si="43"/>
        <v>0</v>
      </c>
      <c r="AD90" s="183">
        <f t="shared" si="44"/>
        <v>0</v>
      </c>
      <c r="AE90" s="511">
        <f t="shared" si="45"/>
        <v>0</v>
      </c>
      <c r="AF90" s="182"/>
      <c r="AG90" s="183"/>
      <c r="AH90" s="512">
        <f t="shared" si="46"/>
        <v>0</v>
      </c>
      <c r="AI90" s="183"/>
      <c r="AJ90" s="183"/>
      <c r="AK90" s="512">
        <f t="shared" si="47"/>
        <v>0</v>
      </c>
      <c r="AL90" s="183">
        <f t="shared" si="48"/>
        <v>0</v>
      </c>
      <c r="AM90" s="183">
        <f t="shared" si="49"/>
        <v>0</v>
      </c>
      <c r="AN90" s="511">
        <f t="shared" si="50"/>
        <v>0</v>
      </c>
      <c r="AO90" s="464"/>
    </row>
    <row r="91" spans="1:41" s="463" customFormat="1" ht="19.5" customHeight="1">
      <c r="A91" s="957">
        <v>81</v>
      </c>
      <c r="B91" s="958"/>
      <c r="C91" s="188"/>
      <c r="D91" s="292"/>
      <c r="E91" s="189"/>
      <c r="F91" s="181"/>
      <c r="G91" s="511">
        <f t="shared" si="0"/>
        <v>0</v>
      </c>
      <c r="H91" s="182"/>
      <c r="I91" s="183"/>
      <c r="J91" s="511">
        <f t="shared" si="1"/>
        <v>0</v>
      </c>
      <c r="K91" s="183"/>
      <c r="L91" s="183"/>
      <c r="M91" s="184"/>
      <c r="N91" s="182"/>
      <c r="O91" s="183"/>
      <c r="P91" s="512">
        <f t="shared" si="2"/>
        <v>0</v>
      </c>
      <c r="Q91" s="183"/>
      <c r="R91" s="183"/>
      <c r="S91" s="512">
        <f t="shared" si="3"/>
        <v>0</v>
      </c>
      <c r="T91" s="183">
        <f t="shared" si="4"/>
        <v>0</v>
      </c>
      <c r="U91" s="183">
        <f t="shared" si="5"/>
        <v>0</v>
      </c>
      <c r="V91" s="511">
        <f t="shared" si="6"/>
        <v>0</v>
      </c>
      <c r="W91" s="182"/>
      <c r="X91" s="183"/>
      <c r="Y91" s="512">
        <f t="shared" si="7"/>
        <v>0</v>
      </c>
      <c r="Z91" s="183"/>
      <c r="AA91" s="183"/>
      <c r="AB91" s="512">
        <f t="shared" si="8"/>
        <v>0</v>
      </c>
      <c r="AC91" s="183">
        <f t="shared" si="9"/>
        <v>0</v>
      </c>
      <c r="AD91" s="183">
        <f t="shared" si="10"/>
        <v>0</v>
      </c>
      <c r="AE91" s="511">
        <f t="shared" si="11"/>
        <v>0</v>
      </c>
      <c r="AF91" s="182"/>
      <c r="AG91" s="183"/>
      <c r="AH91" s="512">
        <f t="shared" si="12"/>
        <v>0</v>
      </c>
      <c r="AI91" s="183"/>
      <c r="AJ91" s="183"/>
      <c r="AK91" s="512">
        <f t="shared" si="13"/>
        <v>0</v>
      </c>
      <c r="AL91" s="183">
        <f t="shared" si="14"/>
        <v>0</v>
      </c>
      <c r="AM91" s="183">
        <f t="shared" si="15"/>
        <v>0</v>
      </c>
      <c r="AN91" s="511">
        <f t="shared" si="16"/>
        <v>0</v>
      </c>
      <c r="AO91" s="464"/>
    </row>
    <row r="92" spans="1:41" s="463" customFormat="1" ht="19.5" customHeight="1">
      <c r="A92" s="957">
        <v>82</v>
      </c>
      <c r="B92" s="958"/>
      <c r="C92" s="188"/>
      <c r="D92" s="292"/>
      <c r="E92" s="189"/>
      <c r="F92" s="181"/>
      <c r="G92" s="511">
        <f t="shared" si="0"/>
        <v>0</v>
      </c>
      <c r="H92" s="182"/>
      <c r="I92" s="183"/>
      <c r="J92" s="511">
        <f t="shared" si="1"/>
        <v>0</v>
      </c>
      <c r="K92" s="183"/>
      <c r="L92" s="183"/>
      <c r="M92" s="184"/>
      <c r="N92" s="182"/>
      <c r="O92" s="183"/>
      <c r="P92" s="512">
        <f t="shared" si="2"/>
        <v>0</v>
      </c>
      <c r="Q92" s="183"/>
      <c r="R92" s="183"/>
      <c r="S92" s="512">
        <f t="shared" si="3"/>
        <v>0</v>
      </c>
      <c r="T92" s="183">
        <f t="shared" si="4"/>
        <v>0</v>
      </c>
      <c r="U92" s="183">
        <f t="shared" si="5"/>
        <v>0</v>
      </c>
      <c r="V92" s="511">
        <f t="shared" si="6"/>
        <v>0</v>
      </c>
      <c r="W92" s="182"/>
      <c r="X92" s="183"/>
      <c r="Y92" s="512">
        <f t="shared" si="7"/>
        <v>0</v>
      </c>
      <c r="Z92" s="183"/>
      <c r="AA92" s="183"/>
      <c r="AB92" s="512">
        <f t="shared" si="8"/>
        <v>0</v>
      </c>
      <c r="AC92" s="183">
        <f t="shared" si="9"/>
        <v>0</v>
      </c>
      <c r="AD92" s="183">
        <f t="shared" si="10"/>
        <v>0</v>
      </c>
      <c r="AE92" s="511">
        <f t="shared" si="11"/>
        <v>0</v>
      </c>
      <c r="AF92" s="182"/>
      <c r="AG92" s="183"/>
      <c r="AH92" s="512">
        <f t="shared" si="12"/>
        <v>0</v>
      </c>
      <c r="AI92" s="183"/>
      <c r="AJ92" s="183"/>
      <c r="AK92" s="512">
        <f t="shared" si="13"/>
        <v>0</v>
      </c>
      <c r="AL92" s="183">
        <f t="shared" si="14"/>
        <v>0</v>
      </c>
      <c r="AM92" s="183">
        <f t="shared" si="15"/>
        <v>0</v>
      </c>
      <c r="AN92" s="511">
        <f t="shared" si="16"/>
        <v>0</v>
      </c>
      <c r="AO92" s="464"/>
    </row>
    <row r="93" spans="1:41" s="463" customFormat="1" ht="19.5" customHeight="1">
      <c r="A93" s="957">
        <v>83</v>
      </c>
      <c r="B93" s="958"/>
      <c r="C93" s="188"/>
      <c r="D93" s="292"/>
      <c r="E93" s="189"/>
      <c r="F93" s="181"/>
      <c r="G93" s="511">
        <f t="shared" si="0"/>
        <v>0</v>
      </c>
      <c r="H93" s="182"/>
      <c r="I93" s="183"/>
      <c r="J93" s="511">
        <f t="shared" si="1"/>
        <v>0</v>
      </c>
      <c r="K93" s="183"/>
      <c r="L93" s="183"/>
      <c r="M93" s="184"/>
      <c r="N93" s="182"/>
      <c r="O93" s="183"/>
      <c r="P93" s="512">
        <f t="shared" si="2"/>
        <v>0</v>
      </c>
      <c r="Q93" s="183"/>
      <c r="R93" s="183"/>
      <c r="S93" s="512">
        <f t="shared" si="3"/>
        <v>0</v>
      </c>
      <c r="T93" s="183">
        <f t="shared" si="4"/>
        <v>0</v>
      </c>
      <c r="U93" s="183">
        <f t="shared" si="5"/>
        <v>0</v>
      </c>
      <c r="V93" s="511">
        <f t="shared" si="6"/>
        <v>0</v>
      </c>
      <c r="W93" s="182"/>
      <c r="X93" s="183"/>
      <c r="Y93" s="512">
        <f t="shared" si="7"/>
        <v>0</v>
      </c>
      <c r="Z93" s="183"/>
      <c r="AA93" s="183"/>
      <c r="AB93" s="512">
        <f t="shared" si="8"/>
        <v>0</v>
      </c>
      <c r="AC93" s="183">
        <f t="shared" si="9"/>
        <v>0</v>
      </c>
      <c r="AD93" s="183">
        <f t="shared" si="10"/>
        <v>0</v>
      </c>
      <c r="AE93" s="511">
        <f t="shared" si="11"/>
        <v>0</v>
      </c>
      <c r="AF93" s="182"/>
      <c r="AG93" s="183"/>
      <c r="AH93" s="512">
        <f t="shared" si="12"/>
        <v>0</v>
      </c>
      <c r="AI93" s="183"/>
      <c r="AJ93" s="183"/>
      <c r="AK93" s="512">
        <f t="shared" si="13"/>
        <v>0</v>
      </c>
      <c r="AL93" s="183">
        <f t="shared" si="14"/>
        <v>0</v>
      </c>
      <c r="AM93" s="183">
        <f t="shared" si="15"/>
        <v>0</v>
      </c>
      <c r="AN93" s="511">
        <f t="shared" si="16"/>
        <v>0</v>
      </c>
      <c r="AO93" s="464"/>
    </row>
    <row r="94" spans="1:41" s="463" customFormat="1" ht="19.5" customHeight="1">
      <c r="A94" s="957">
        <v>84</v>
      </c>
      <c r="B94" s="958"/>
      <c r="C94" s="190"/>
      <c r="D94" s="191"/>
      <c r="E94" s="192"/>
      <c r="F94" s="193"/>
      <c r="G94" s="511">
        <f t="shared" si="0"/>
        <v>0</v>
      </c>
      <c r="H94" s="182"/>
      <c r="I94" s="183"/>
      <c r="J94" s="511">
        <f t="shared" si="1"/>
        <v>0</v>
      </c>
      <c r="K94" s="183"/>
      <c r="L94" s="183"/>
      <c r="M94" s="184"/>
      <c r="N94" s="182"/>
      <c r="O94" s="183"/>
      <c r="P94" s="512">
        <f t="shared" si="2"/>
        <v>0</v>
      </c>
      <c r="Q94" s="183"/>
      <c r="R94" s="183"/>
      <c r="S94" s="512">
        <f t="shared" si="3"/>
        <v>0</v>
      </c>
      <c r="T94" s="183">
        <f t="shared" si="4"/>
        <v>0</v>
      </c>
      <c r="U94" s="183">
        <f t="shared" si="5"/>
        <v>0</v>
      </c>
      <c r="V94" s="511">
        <f t="shared" si="6"/>
        <v>0</v>
      </c>
      <c r="W94" s="182"/>
      <c r="X94" s="183"/>
      <c r="Y94" s="512">
        <f t="shared" si="7"/>
        <v>0</v>
      </c>
      <c r="Z94" s="183"/>
      <c r="AA94" s="183"/>
      <c r="AB94" s="512">
        <f t="shared" si="8"/>
        <v>0</v>
      </c>
      <c r="AC94" s="183">
        <f t="shared" si="9"/>
        <v>0</v>
      </c>
      <c r="AD94" s="183">
        <f t="shared" si="10"/>
        <v>0</v>
      </c>
      <c r="AE94" s="511">
        <f t="shared" si="11"/>
        <v>0</v>
      </c>
      <c r="AF94" s="182"/>
      <c r="AG94" s="183"/>
      <c r="AH94" s="512">
        <f t="shared" si="12"/>
        <v>0</v>
      </c>
      <c r="AI94" s="183"/>
      <c r="AJ94" s="183"/>
      <c r="AK94" s="512">
        <f t="shared" si="13"/>
        <v>0</v>
      </c>
      <c r="AL94" s="183">
        <f t="shared" si="14"/>
        <v>0</v>
      </c>
      <c r="AM94" s="183">
        <f t="shared" si="15"/>
        <v>0</v>
      </c>
      <c r="AN94" s="511">
        <f t="shared" si="16"/>
        <v>0</v>
      </c>
      <c r="AO94" s="464"/>
    </row>
    <row r="95" spans="1:41" s="463" customFormat="1" ht="19.5" customHeight="1" thickBot="1">
      <c r="A95" s="957">
        <v>85</v>
      </c>
      <c r="B95" s="958"/>
      <c r="C95" s="190"/>
      <c r="D95" s="191"/>
      <c r="E95" s="192"/>
      <c r="F95" s="193"/>
      <c r="G95" s="511">
        <f t="shared" si="0"/>
        <v>0</v>
      </c>
      <c r="H95" s="182"/>
      <c r="I95" s="183"/>
      <c r="J95" s="511">
        <f t="shared" si="1"/>
        <v>0</v>
      </c>
      <c r="K95" s="183"/>
      <c r="L95" s="183"/>
      <c r="M95" s="184"/>
      <c r="N95" s="182"/>
      <c r="O95" s="183"/>
      <c r="P95" s="512">
        <f t="shared" si="2"/>
        <v>0</v>
      </c>
      <c r="Q95" s="183"/>
      <c r="R95" s="183"/>
      <c r="S95" s="512">
        <f t="shared" si="3"/>
        <v>0</v>
      </c>
      <c r="T95" s="183">
        <f t="shared" si="4"/>
        <v>0</v>
      </c>
      <c r="U95" s="183">
        <f t="shared" si="5"/>
        <v>0</v>
      </c>
      <c r="V95" s="511">
        <f t="shared" si="6"/>
        <v>0</v>
      </c>
      <c r="W95" s="182"/>
      <c r="X95" s="183"/>
      <c r="Y95" s="512">
        <f t="shared" si="7"/>
        <v>0</v>
      </c>
      <c r="Z95" s="183"/>
      <c r="AA95" s="183"/>
      <c r="AB95" s="512">
        <f t="shared" si="8"/>
        <v>0</v>
      </c>
      <c r="AC95" s="183">
        <f t="shared" si="9"/>
        <v>0</v>
      </c>
      <c r="AD95" s="183">
        <f t="shared" si="10"/>
        <v>0</v>
      </c>
      <c r="AE95" s="511">
        <f t="shared" si="11"/>
        <v>0</v>
      </c>
      <c r="AF95" s="182"/>
      <c r="AG95" s="183"/>
      <c r="AH95" s="512">
        <f t="shared" si="12"/>
        <v>0</v>
      </c>
      <c r="AI95" s="183"/>
      <c r="AJ95" s="183"/>
      <c r="AK95" s="512">
        <f t="shared" si="13"/>
        <v>0</v>
      </c>
      <c r="AL95" s="183">
        <f t="shared" si="14"/>
        <v>0</v>
      </c>
      <c r="AM95" s="183">
        <f t="shared" si="15"/>
        <v>0</v>
      </c>
      <c r="AN95" s="511">
        <f t="shared" si="16"/>
        <v>0</v>
      </c>
      <c r="AO95" s="464"/>
    </row>
    <row r="96" spans="1:41" s="463" customFormat="1" ht="19.5" customHeight="1" thickBot="1">
      <c r="A96" s="513" t="s">
        <v>76</v>
      </c>
      <c r="B96" s="514"/>
      <c r="C96" s="514"/>
      <c r="D96" s="515"/>
      <c r="E96" s="516"/>
      <c r="F96" s="517"/>
      <c r="G96" s="518"/>
      <c r="H96" s="516"/>
      <c r="I96" s="517"/>
      <c r="J96" s="517"/>
      <c r="K96" s="517"/>
      <c r="L96" s="517"/>
      <c r="M96" s="519"/>
      <c r="N96" s="516"/>
      <c r="O96" s="517"/>
      <c r="P96" s="517"/>
      <c r="Q96" s="517"/>
      <c r="R96" s="517"/>
      <c r="S96" s="517"/>
      <c r="T96" s="517"/>
      <c r="U96" s="517"/>
      <c r="V96" s="518"/>
      <c r="W96" s="516"/>
      <c r="X96" s="517"/>
      <c r="Y96" s="517"/>
      <c r="Z96" s="517"/>
      <c r="AA96" s="517"/>
      <c r="AB96" s="517"/>
      <c r="AC96" s="517"/>
      <c r="AD96" s="517"/>
      <c r="AE96" s="518"/>
      <c r="AF96" s="520"/>
      <c r="AG96" s="517"/>
      <c r="AH96" s="517"/>
      <c r="AI96" s="517"/>
      <c r="AJ96" s="517"/>
      <c r="AK96" s="517"/>
      <c r="AL96" s="517"/>
      <c r="AM96" s="517"/>
      <c r="AN96" s="518"/>
      <c r="AO96" s="464"/>
    </row>
    <row r="97" spans="1:41" s="463" customFormat="1" ht="19.5" customHeight="1">
      <c r="A97" s="960" t="s">
        <v>77</v>
      </c>
      <c r="B97" s="961"/>
      <c r="C97" s="961"/>
      <c r="D97" s="962"/>
      <c r="E97" s="180"/>
      <c r="F97" s="181"/>
      <c r="G97" s="511">
        <f>E97+F97</f>
        <v>0</v>
      </c>
      <c r="H97" s="182"/>
      <c r="I97" s="183"/>
      <c r="J97" s="512">
        <f>H97+I97</f>
        <v>0</v>
      </c>
      <c r="K97" s="183"/>
      <c r="L97" s="183"/>
      <c r="M97" s="184"/>
      <c r="N97" s="182"/>
      <c r="O97" s="183"/>
      <c r="P97" s="512">
        <f>N97+O97</f>
        <v>0</v>
      </c>
      <c r="Q97" s="183"/>
      <c r="R97" s="183"/>
      <c r="S97" s="512">
        <f>Q97+R97</f>
        <v>0</v>
      </c>
      <c r="T97" s="183">
        <f>N97+Q97</f>
        <v>0</v>
      </c>
      <c r="U97" s="183">
        <f>O97+R97</f>
        <v>0</v>
      </c>
      <c r="V97" s="511">
        <f>T97+U97</f>
        <v>0</v>
      </c>
      <c r="W97" s="182"/>
      <c r="X97" s="183"/>
      <c r="Y97" s="512">
        <f>W97+X97</f>
        <v>0</v>
      </c>
      <c r="Z97" s="183"/>
      <c r="AA97" s="183"/>
      <c r="AB97" s="512">
        <f>Z97+AA97</f>
        <v>0</v>
      </c>
      <c r="AC97" s="183">
        <f>W97+Z97</f>
        <v>0</v>
      </c>
      <c r="AD97" s="183">
        <f>X97+AA97</f>
        <v>0</v>
      </c>
      <c r="AE97" s="511">
        <f>AC97+AD97</f>
        <v>0</v>
      </c>
      <c r="AF97" s="182"/>
      <c r="AG97" s="183"/>
      <c r="AH97" s="512">
        <f>AF97+AG97</f>
        <v>0</v>
      </c>
      <c r="AI97" s="183"/>
      <c r="AJ97" s="183"/>
      <c r="AK97" s="512">
        <f>AI97+AJ97</f>
        <v>0</v>
      </c>
      <c r="AL97" s="183">
        <f>AF97+AI97</f>
        <v>0</v>
      </c>
      <c r="AM97" s="183">
        <f>AG97+AJ97</f>
        <v>0</v>
      </c>
      <c r="AN97" s="511">
        <f>AL97+AM97</f>
        <v>0</v>
      </c>
      <c r="AO97" s="464"/>
    </row>
    <row r="98" spans="1:41" s="463" customFormat="1" ht="19.5" customHeight="1">
      <c r="A98" s="963" t="s">
        <v>100</v>
      </c>
      <c r="B98" s="964"/>
      <c r="C98" s="964"/>
      <c r="D98" s="965"/>
      <c r="E98" s="180"/>
      <c r="F98" s="181"/>
      <c r="G98" s="511">
        <f aca="true" t="shared" si="51" ref="G98:G104">E98+F98</f>
        <v>0</v>
      </c>
      <c r="H98" s="182"/>
      <c r="I98" s="183"/>
      <c r="J98" s="512">
        <f aca="true" t="shared" si="52" ref="J98:J104">H98+I98</f>
        <v>0</v>
      </c>
      <c r="K98" s="183"/>
      <c r="L98" s="183"/>
      <c r="M98" s="184"/>
      <c r="N98" s="182"/>
      <c r="O98" s="183"/>
      <c r="P98" s="512">
        <f aca="true" t="shared" si="53" ref="P98:P104">N98+O98</f>
        <v>0</v>
      </c>
      <c r="Q98" s="183"/>
      <c r="R98" s="183"/>
      <c r="S98" s="512">
        <f aca="true" t="shared" si="54" ref="S98:S104">Q98+R98</f>
        <v>0</v>
      </c>
      <c r="T98" s="183">
        <f aca="true" t="shared" si="55" ref="T98:T104">N98+Q98</f>
        <v>0</v>
      </c>
      <c r="U98" s="183">
        <f aca="true" t="shared" si="56" ref="U98:U104">O98+R98</f>
        <v>0</v>
      </c>
      <c r="V98" s="511">
        <f aca="true" t="shared" si="57" ref="V98:V104">T98+U98</f>
        <v>0</v>
      </c>
      <c r="W98" s="182"/>
      <c r="X98" s="183"/>
      <c r="Y98" s="512">
        <f aca="true" t="shared" si="58" ref="Y98:Y104">W98+X98</f>
        <v>0</v>
      </c>
      <c r="Z98" s="183"/>
      <c r="AA98" s="183"/>
      <c r="AB98" s="512">
        <f aca="true" t="shared" si="59" ref="AB98:AB104">Z98+AA98</f>
        <v>0</v>
      </c>
      <c r="AC98" s="183">
        <f aca="true" t="shared" si="60" ref="AC98:AC104">W98+Z98</f>
        <v>0</v>
      </c>
      <c r="AD98" s="183">
        <f aca="true" t="shared" si="61" ref="AD98:AD104">X98+AA98</f>
        <v>0</v>
      </c>
      <c r="AE98" s="511">
        <f aca="true" t="shared" si="62" ref="AE98:AE104">AC98+AD98</f>
        <v>0</v>
      </c>
      <c r="AF98" s="182"/>
      <c r="AG98" s="183"/>
      <c r="AH98" s="512">
        <f aca="true" t="shared" si="63" ref="AH98:AH104">AF98+AG98</f>
        <v>0</v>
      </c>
      <c r="AI98" s="183"/>
      <c r="AJ98" s="183"/>
      <c r="AK98" s="512">
        <f aca="true" t="shared" si="64" ref="AK98:AK104">AI98+AJ98</f>
        <v>0</v>
      </c>
      <c r="AL98" s="183">
        <f aca="true" t="shared" si="65" ref="AL98:AL104">AF98+AI98</f>
        <v>0</v>
      </c>
      <c r="AM98" s="183">
        <f aca="true" t="shared" si="66" ref="AM98:AM104">AG98+AJ98</f>
        <v>0</v>
      </c>
      <c r="AN98" s="511">
        <f aca="true" t="shared" si="67" ref="AN98:AN104">AL98+AM98</f>
        <v>0</v>
      </c>
      <c r="AO98" s="464"/>
    </row>
    <row r="99" spans="1:41" s="463" customFormat="1" ht="19.5" customHeight="1">
      <c r="A99" s="963" t="s">
        <v>101</v>
      </c>
      <c r="B99" s="964"/>
      <c r="C99" s="964"/>
      <c r="D99" s="965"/>
      <c r="E99" s="180"/>
      <c r="F99" s="181"/>
      <c r="G99" s="511">
        <f t="shared" si="51"/>
        <v>0</v>
      </c>
      <c r="H99" s="182"/>
      <c r="I99" s="183"/>
      <c r="J99" s="512">
        <f t="shared" si="52"/>
        <v>0</v>
      </c>
      <c r="K99" s="183"/>
      <c r="L99" s="183"/>
      <c r="M99" s="184"/>
      <c r="N99" s="182"/>
      <c r="O99" s="183"/>
      <c r="P99" s="512">
        <f t="shared" si="53"/>
        <v>0</v>
      </c>
      <c r="Q99" s="183"/>
      <c r="R99" s="183"/>
      <c r="S99" s="512">
        <f t="shared" si="54"/>
        <v>0</v>
      </c>
      <c r="T99" s="183">
        <f t="shared" si="55"/>
        <v>0</v>
      </c>
      <c r="U99" s="183">
        <f t="shared" si="56"/>
        <v>0</v>
      </c>
      <c r="V99" s="511">
        <f t="shared" si="57"/>
        <v>0</v>
      </c>
      <c r="W99" s="182"/>
      <c r="X99" s="183"/>
      <c r="Y99" s="512">
        <f t="shared" si="58"/>
        <v>0</v>
      </c>
      <c r="Z99" s="183"/>
      <c r="AA99" s="183"/>
      <c r="AB99" s="512">
        <f t="shared" si="59"/>
        <v>0</v>
      </c>
      <c r="AC99" s="183">
        <f t="shared" si="60"/>
        <v>0</v>
      </c>
      <c r="AD99" s="183">
        <f t="shared" si="61"/>
        <v>0</v>
      </c>
      <c r="AE99" s="511">
        <f t="shared" si="62"/>
        <v>0</v>
      </c>
      <c r="AF99" s="182"/>
      <c r="AG99" s="183"/>
      <c r="AH99" s="512">
        <f t="shared" si="63"/>
        <v>0</v>
      </c>
      <c r="AI99" s="183"/>
      <c r="AJ99" s="183"/>
      <c r="AK99" s="512">
        <f t="shared" si="64"/>
        <v>0</v>
      </c>
      <c r="AL99" s="183">
        <f t="shared" si="65"/>
        <v>0</v>
      </c>
      <c r="AM99" s="183">
        <f t="shared" si="66"/>
        <v>0</v>
      </c>
      <c r="AN99" s="511">
        <f t="shared" si="67"/>
        <v>0</v>
      </c>
      <c r="AO99" s="464"/>
    </row>
    <row r="100" spans="1:41" s="463" customFormat="1" ht="19.5" customHeight="1">
      <c r="A100" s="963" t="s">
        <v>102</v>
      </c>
      <c r="B100" s="964"/>
      <c r="C100" s="964"/>
      <c r="D100" s="965"/>
      <c r="E100" s="180"/>
      <c r="F100" s="181"/>
      <c r="G100" s="511">
        <f t="shared" si="51"/>
        <v>0</v>
      </c>
      <c r="H100" s="182"/>
      <c r="I100" s="183"/>
      <c r="J100" s="512">
        <f t="shared" si="52"/>
        <v>0</v>
      </c>
      <c r="K100" s="183"/>
      <c r="L100" s="183"/>
      <c r="M100" s="184"/>
      <c r="N100" s="182"/>
      <c r="O100" s="183"/>
      <c r="P100" s="512">
        <f t="shared" si="53"/>
        <v>0</v>
      </c>
      <c r="Q100" s="183"/>
      <c r="R100" s="183"/>
      <c r="S100" s="512">
        <f t="shared" si="54"/>
        <v>0</v>
      </c>
      <c r="T100" s="183">
        <f t="shared" si="55"/>
        <v>0</v>
      </c>
      <c r="U100" s="183">
        <f t="shared" si="56"/>
        <v>0</v>
      </c>
      <c r="V100" s="511">
        <f t="shared" si="57"/>
        <v>0</v>
      </c>
      <c r="W100" s="182"/>
      <c r="X100" s="183"/>
      <c r="Y100" s="512">
        <f t="shared" si="58"/>
        <v>0</v>
      </c>
      <c r="Z100" s="183"/>
      <c r="AA100" s="183"/>
      <c r="AB100" s="512">
        <f t="shared" si="59"/>
        <v>0</v>
      </c>
      <c r="AC100" s="183">
        <f t="shared" si="60"/>
        <v>0</v>
      </c>
      <c r="AD100" s="183">
        <f t="shared" si="61"/>
        <v>0</v>
      </c>
      <c r="AE100" s="511">
        <f t="shared" si="62"/>
        <v>0</v>
      </c>
      <c r="AF100" s="182"/>
      <c r="AG100" s="183"/>
      <c r="AH100" s="512">
        <f t="shared" si="63"/>
        <v>0</v>
      </c>
      <c r="AI100" s="183"/>
      <c r="AJ100" s="183"/>
      <c r="AK100" s="512">
        <f t="shared" si="64"/>
        <v>0</v>
      </c>
      <c r="AL100" s="183">
        <f t="shared" si="65"/>
        <v>0</v>
      </c>
      <c r="AM100" s="183">
        <f t="shared" si="66"/>
        <v>0</v>
      </c>
      <c r="AN100" s="511">
        <f t="shared" si="67"/>
        <v>0</v>
      </c>
      <c r="AO100" s="464"/>
    </row>
    <row r="101" spans="1:41" s="463" customFormat="1" ht="19.5" customHeight="1">
      <c r="A101" s="963" t="s">
        <v>103</v>
      </c>
      <c r="B101" s="964"/>
      <c r="C101" s="964"/>
      <c r="D101" s="965"/>
      <c r="E101" s="180"/>
      <c r="F101" s="181"/>
      <c r="G101" s="511">
        <f t="shared" si="51"/>
        <v>0</v>
      </c>
      <c r="H101" s="182"/>
      <c r="I101" s="183"/>
      <c r="J101" s="512">
        <f t="shared" si="52"/>
        <v>0</v>
      </c>
      <c r="K101" s="183"/>
      <c r="L101" s="183"/>
      <c r="M101" s="184"/>
      <c r="N101" s="182"/>
      <c r="O101" s="183"/>
      <c r="P101" s="512">
        <f t="shared" si="53"/>
        <v>0</v>
      </c>
      <c r="Q101" s="183"/>
      <c r="R101" s="183"/>
      <c r="S101" s="512">
        <f t="shared" si="54"/>
        <v>0</v>
      </c>
      <c r="T101" s="183">
        <f t="shared" si="55"/>
        <v>0</v>
      </c>
      <c r="U101" s="183">
        <f t="shared" si="56"/>
        <v>0</v>
      </c>
      <c r="V101" s="511">
        <f t="shared" si="57"/>
        <v>0</v>
      </c>
      <c r="W101" s="182"/>
      <c r="X101" s="183"/>
      <c r="Y101" s="512">
        <f t="shared" si="58"/>
        <v>0</v>
      </c>
      <c r="Z101" s="183"/>
      <c r="AA101" s="183"/>
      <c r="AB101" s="512">
        <f t="shared" si="59"/>
        <v>0</v>
      </c>
      <c r="AC101" s="183">
        <f t="shared" si="60"/>
        <v>0</v>
      </c>
      <c r="AD101" s="183">
        <f t="shared" si="61"/>
        <v>0</v>
      </c>
      <c r="AE101" s="511">
        <f t="shared" si="62"/>
        <v>0</v>
      </c>
      <c r="AF101" s="182"/>
      <c r="AG101" s="183"/>
      <c r="AH101" s="512">
        <f t="shared" si="63"/>
        <v>0</v>
      </c>
      <c r="AI101" s="183"/>
      <c r="AJ101" s="183"/>
      <c r="AK101" s="512">
        <f t="shared" si="64"/>
        <v>0</v>
      </c>
      <c r="AL101" s="183">
        <f t="shared" si="65"/>
        <v>0</v>
      </c>
      <c r="AM101" s="183">
        <f t="shared" si="66"/>
        <v>0</v>
      </c>
      <c r="AN101" s="511">
        <f t="shared" si="67"/>
        <v>0</v>
      </c>
      <c r="AO101" s="464"/>
    </row>
    <row r="102" spans="1:41" s="463" customFormat="1" ht="19.5" customHeight="1">
      <c r="A102" s="963" t="s">
        <v>104</v>
      </c>
      <c r="B102" s="964"/>
      <c r="C102" s="964"/>
      <c r="D102" s="965"/>
      <c r="E102" s="180"/>
      <c r="F102" s="181"/>
      <c r="G102" s="511">
        <f t="shared" si="51"/>
        <v>0</v>
      </c>
      <c r="H102" s="182"/>
      <c r="I102" s="183"/>
      <c r="J102" s="512">
        <f t="shared" si="52"/>
        <v>0</v>
      </c>
      <c r="K102" s="183"/>
      <c r="L102" s="183"/>
      <c r="M102" s="184"/>
      <c r="N102" s="182"/>
      <c r="O102" s="183"/>
      <c r="P102" s="512">
        <f t="shared" si="53"/>
        <v>0</v>
      </c>
      <c r="Q102" s="183"/>
      <c r="R102" s="183"/>
      <c r="S102" s="512">
        <f t="shared" si="54"/>
        <v>0</v>
      </c>
      <c r="T102" s="183">
        <f t="shared" si="55"/>
        <v>0</v>
      </c>
      <c r="U102" s="183">
        <f t="shared" si="56"/>
        <v>0</v>
      </c>
      <c r="V102" s="511">
        <f t="shared" si="57"/>
        <v>0</v>
      </c>
      <c r="W102" s="182"/>
      <c r="X102" s="183"/>
      <c r="Y102" s="512">
        <f t="shared" si="58"/>
        <v>0</v>
      </c>
      <c r="Z102" s="183"/>
      <c r="AA102" s="183"/>
      <c r="AB102" s="512">
        <f t="shared" si="59"/>
        <v>0</v>
      </c>
      <c r="AC102" s="183">
        <f t="shared" si="60"/>
        <v>0</v>
      </c>
      <c r="AD102" s="183">
        <f t="shared" si="61"/>
        <v>0</v>
      </c>
      <c r="AE102" s="511">
        <f t="shared" si="62"/>
        <v>0</v>
      </c>
      <c r="AF102" s="182"/>
      <c r="AG102" s="183"/>
      <c r="AH102" s="512">
        <f t="shared" si="63"/>
        <v>0</v>
      </c>
      <c r="AI102" s="183"/>
      <c r="AJ102" s="183"/>
      <c r="AK102" s="512">
        <f t="shared" si="64"/>
        <v>0</v>
      </c>
      <c r="AL102" s="183">
        <f t="shared" si="65"/>
        <v>0</v>
      </c>
      <c r="AM102" s="183">
        <f t="shared" si="66"/>
        <v>0</v>
      </c>
      <c r="AN102" s="511">
        <f t="shared" si="67"/>
        <v>0</v>
      </c>
      <c r="AO102" s="464"/>
    </row>
    <row r="103" spans="1:41" s="463" customFormat="1" ht="19.5" customHeight="1">
      <c r="A103" s="963" t="s">
        <v>105</v>
      </c>
      <c r="B103" s="964"/>
      <c r="C103" s="964"/>
      <c r="D103" s="965"/>
      <c r="E103" s="180"/>
      <c r="F103" s="181"/>
      <c r="G103" s="511">
        <f t="shared" si="51"/>
        <v>0</v>
      </c>
      <c r="H103" s="182"/>
      <c r="I103" s="183"/>
      <c r="J103" s="512">
        <f t="shared" si="52"/>
        <v>0</v>
      </c>
      <c r="K103" s="183"/>
      <c r="L103" s="183"/>
      <c r="M103" s="184"/>
      <c r="N103" s="182"/>
      <c r="O103" s="183"/>
      <c r="P103" s="512">
        <f t="shared" si="53"/>
        <v>0</v>
      </c>
      <c r="Q103" s="183"/>
      <c r="R103" s="183"/>
      <c r="S103" s="512">
        <f t="shared" si="54"/>
        <v>0</v>
      </c>
      <c r="T103" s="183">
        <f t="shared" si="55"/>
        <v>0</v>
      </c>
      <c r="U103" s="183">
        <f t="shared" si="56"/>
        <v>0</v>
      </c>
      <c r="V103" s="511">
        <f t="shared" si="57"/>
        <v>0</v>
      </c>
      <c r="W103" s="182"/>
      <c r="X103" s="183"/>
      <c r="Y103" s="512">
        <f t="shared" si="58"/>
        <v>0</v>
      </c>
      <c r="Z103" s="183"/>
      <c r="AA103" s="183"/>
      <c r="AB103" s="512">
        <f t="shared" si="59"/>
        <v>0</v>
      </c>
      <c r="AC103" s="183">
        <f t="shared" si="60"/>
        <v>0</v>
      </c>
      <c r="AD103" s="183">
        <f t="shared" si="61"/>
        <v>0</v>
      </c>
      <c r="AE103" s="511">
        <f t="shared" si="62"/>
        <v>0</v>
      </c>
      <c r="AF103" s="182"/>
      <c r="AG103" s="183"/>
      <c r="AH103" s="512">
        <f t="shared" si="63"/>
        <v>0</v>
      </c>
      <c r="AI103" s="183"/>
      <c r="AJ103" s="183"/>
      <c r="AK103" s="512">
        <f t="shared" si="64"/>
        <v>0</v>
      </c>
      <c r="AL103" s="183">
        <f t="shared" si="65"/>
        <v>0</v>
      </c>
      <c r="AM103" s="183">
        <f t="shared" si="66"/>
        <v>0</v>
      </c>
      <c r="AN103" s="511">
        <f t="shared" si="67"/>
        <v>0</v>
      </c>
      <c r="AO103" s="464"/>
    </row>
    <row r="104" spans="1:41" s="463" customFormat="1" ht="19.5" customHeight="1" thickBot="1">
      <c r="A104" s="970" t="s">
        <v>47</v>
      </c>
      <c r="B104" s="971"/>
      <c r="C104" s="971"/>
      <c r="D104" s="972"/>
      <c r="E104" s="658"/>
      <c r="F104" s="185"/>
      <c r="G104" s="659">
        <f t="shared" si="51"/>
        <v>0</v>
      </c>
      <c r="H104" s="658"/>
      <c r="I104" s="185"/>
      <c r="J104" s="660">
        <f t="shared" si="52"/>
        <v>0</v>
      </c>
      <c r="K104" s="185"/>
      <c r="L104" s="185"/>
      <c r="M104" s="661"/>
      <c r="N104" s="658"/>
      <c r="O104" s="185"/>
      <c r="P104" s="660">
        <f t="shared" si="53"/>
        <v>0</v>
      </c>
      <c r="Q104" s="185"/>
      <c r="R104" s="185"/>
      <c r="S104" s="660">
        <f t="shared" si="54"/>
        <v>0</v>
      </c>
      <c r="T104" s="185">
        <f t="shared" si="55"/>
        <v>0</v>
      </c>
      <c r="U104" s="185">
        <f t="shared" si="56"/>
        <v>0</v>
      </c>
      <c r="V104" s="659">
        <f t="shared" si="57"/>
        <v>0</v>
      </c>
      <c r="W104" s="658"/>
      <c r="X104" s="185"/>
      <c r="Y104" s="660">
        <f t="shared" si="58"/>
        <v>0</v>
      </c>
      <c r="Z104" s="185"/>
      <c r="AA104" s="185"/>
      <c r="AB104" s="660">
        <f t="shared" si="59"/>
        <v>0</v>
      </c>
      <c r="AC104" s="185">
        <f t="shared" si="60"/>
        <v>0</v>
      </c>
      <c r="AD104" s="185">
        <f t="shared" si="61"/>
        <v>0</v>
      </c>
      <c r="AE104" s="659">
        <f t="shared" si="62"/>
        <v>0</v>
      </c>
      <c r="AF104" s="658"/>
      <c r="AG104" s="185"/>
      <c r="AH104" s="660">
        <f t="shared" si="63"/>
        <v>0</v>
      </c>
      <c r="AI104" s="185"/>
      <c r="AJ104" s="185"/>
      <c r="AK104" s="660">
        <f t="shared" si="64"/>
        <v>0</v>
      </c>
      <c r="AL104" s="185">
        <f t="shared" si="65"/>
        <v>0</v>
      </c>
      <c r="AM104" s="185">
        <f t="shared" si="66"/>
        <v>0</v>
      </c>
      <c r="AN104" s="659">
        <f t="shared" si="67"/>
        <v>0</v>
      </c>
      <c r="AO104" s="464"/>
    </row>
    <row r="105" spans="1:41" s="463" customFormat="1" ht="19.5" customHeight="1" thickBot="1" thickTop="1">
      <c r="A105" s="966" t="s">
        <v>4</v>
      </c>
      <c r="B105" s="967"/>
      <c r="C105" s="967"/>
      <c r="D105" s="968"/>
      <c r="E105" s="521">
        <f>SUM(E97:E104)</f>
        <v>0</v>
      </c>
      <c r="F105" s="521">
        <f aca="true" t="shared" si="68" ref="F105:AN105">SUM(F97:F104)</f>
        <v>0</v>
      </c>
      <c r="G105" s="521">
        <f t="shared" si="68"/>
        <v>0</v>
      </c>
      <c r="H105" s="522">
        <f t="shared" si="68"/>
        <v>0</v>
      </c>
      <c r="I105" s="523">
        <f t="shared" si="68"/>
        <v>0</v>
      </c>
      <c r="J105" s="523">
        <f t="shared" si="68"/>
        <v>0</v>
      </c>
      <c r="K105" s="523">
        <f t="shared" si="68"/>
        <v>0</v>
      </c>
      <c r="L105" s="523">
        <f t="shared" si="68"/>
        <v>0</v>
      </c>
      <c r="M105" s="524">
        <f t="shared" si="68"/>
        <v>0</v>
      </c>
      <c r="N105" s="522">
        <f t="shared" si="68"/>
        <v>0</v>
      </c>
      <c r="O105" s="523">
        <f t="shared" si="68"/>
        <v>0</v>
      </c>
      <c r="P105" s="523">
        <f t="shared" si="68"/>
        <v>0</v>
      </c>
      <c r="Q105" s="523">
        <f t="shared" si="68"/>
        <v>0</v>
      </c>
      <c r="R105" s="523">
        <f t="shared" si="68"/>
        <v>0</v>
      </c>
      <c r="S105" s="523">
        <f t="shared" si="68"/>
        <v>0</v>
      </c>
      <c r="T105" s="523">
        <f t="shared" si="68"/>
        <v>0</v>
      </c>
      <c r="U105" s="523">
        <f t="shared" si="68"/>
        <v>0</v>
      </c>
      <c r="V105" s="525">
        <f t="shared" si="68"/>
        <v>0</v>
      </c>
      <c r="W105" s="522">
        <f t="shared" si="68"/>
        <v>0</v>
      </c>
      <c r="X105" s="523">
        <f t="shared" si="68"/>
        <v>0</v>
      </c>
      <c r="Y105" s="523">
        <f t="shared" si="68"/>
        <v>0</v>
      </c>
      <c r="Z105" s="523">
        <f t="shared" si="68"/>
        <v>0</v>
      </c>
      <c r="AA105" s="523">
        <f t="shared" si="68"/>
        <v>0</v>
      </c>
      <c r="AB105" s="523">
        <f t="shared" si="68"/>
        <v>0</v>
      </c>
      <c r="AC105" s="523">
        <f t="shared" si="68"/>
        <v>0</v>
      </c>
      <c r="AD105" s="523">
        <f t="shared" si="68"/>
        <v>0</v>
      </c>
      <c r="AE105" s="525">
        <f t="shared" si="68"/>
        <v>0</v>
      </c>
      <c r="AF105" s="521">
        <f t="shared" si="68"/>
        <v>0</v>
      </c>
      <c r="AG105" s="523">
        <f t="shared" si="68"/>
        <v>0</v>
      </c>
      <c r="AH105" s="523">
        <f t="shared" si="68"/>
        <v>0</v>
      </c>
      <c r="AI105" s="523">
        <f t="shared" si="68"/>
        <v>0</v>
      </c>
      <c r="AJ105" s="523">
        <f t="shared" si="68"/>
        <v>0</v>
      </c>
      <c r="AK105" s="523">
        <f t="shared" si="68"/>
        <v>0</v>
      </c>
      <c r="AL105" s="523">
        <f t="shared" si="68"/>
        <v>0</v>
      </c>
      <c r="AM105" s="523">
        <f t="shared" si="68"/>
        <v>0</v>
      </c>
      <c r="AN105" s="525">
        <f t="shared" si="68"/>
        <v>0</v>
      </c>
      <c r="AO105" s="464"/>
    </row>
    <row r="106" spans="1:22" ht="14.25">
      <c r="A106" s="526" t="s">
        <v>338</v>
      </c>
      <c r="B106" s="527"/>
      <c r="C106" s="527"/>
      <c r="D106" s="527"/>
      <c r="E106" s="528"/>
      <c r="F106" s="528"/>
      <c r="G106" s="528"/>
      <c r="H106" s="528"/>
      <c r="I106" s="528"/>
      <c r="J106" s="528"/>
      <c r="K106" s="528"/>
      <c r="L106" s="528"/>
      <c r="M106" s="528"/>
      <c r="N106" s="528"/>
      <c r="O106" s="528"/>
      <c r="P106" s="528"/>
      <c r="Q106" s="528"/>
      <c r="R106" s="528"/>
      <c r="S106" s="528"/>
      <c r="T106" s="528"/>
      <c r="U106" s="528"/>
      <c r="V106" s="528"/>
    </row>
    <row r="107" spans="1:25" ht="14.25">
      <c r="A107" s="529" t="s">
        <v>59</v>
      </c>
      <c r="B107" s="527"/>
      <c r="C107" s="527"/>
      <c r="D107" s="527"/>
      <c r="E107" s="528"/>
      <c r="F107" s="528"/>
      <c r="G107" s="528"/>
      <c r="H107" s="528"/>
      <c r="I107" s="528"/>
      <c r="J107" s="528"/>
      <c r="K107" s="528"/>
      <c r="L107" s="528"/>
      <c r="M107" s="528"/>
      <c r="N107" s="528"/>
      <c r="O107" s="528"/>
      <c r="P107" s="528"/>
      <c r="Q107" s="528"/>
      <c r="R107" s="528"/>
      <c r="S107" s="528"/>
      <c r="T107" s="528"/>
      <c r="U107" s="528"/>
      <c r="V107" s="528"/>
      <c r="Y107" s="490" t="s">
        <v>132</v>
      </c>
    </row>
    <row r="108" spans="1:22" ht="28.5" customHeight="1">
      <c r="A108" s="969" t="s">
        <v>164</v>
      </c>
      <c r="B108" s="969"/>
      <c r="C108" s="969"/>
      <c r="D108" s="969"/>
      <c r="E108" s="969"/>
      <c r="F108" s="969"/>
      <c r="G108" s="969"/>
      <c r="H108" s="969"/>
      <c r="I108" s="969"/>
      <c r="J108" s="969"/>
      <c r="K108" s="969"/>
      <c r="L108" s="969"/>
      <c r="M108" s="969"/>
      <c r="N108" s="969"/>
      <c r="O108" s="969"/>
      <c r="P108" s="969"/>
      <c r="Q108" s="969"/>
      <c r="R108" s="969"/>
      <c r="S108" s="969"/>
      <c r="T108" s="969"/>
      <c r="U108" s="969"/>
      <c r="V108" s="969"/>
    </row>
    <row r="109" spans="1:40" ht="18" customHeight="1">
      <c r="A109" s="530" t="s">
        <v>272</v>
      </c>
      <c r="B109" s="530"/>
      <c r="C109" s="530"/>
      <c r="D109" s="530"/>
      <c r="E109" s="530"/>
      <c r="F109" s="530"/>
      <c r="G109" s="530"/>
      <c r="H109" s="530"/>
      <c r="I109" s="530"/>
      <c r="J109" s="530"/>
      <c r="K109" s="530"/>
      <c r="L109" s="530"/>
      <c r="M109" s="530"/>
      <c r="N109" s="530"/>
      <c r="O109" s="530"/>
      <c r="P109" s="530"/>
      <c r="Q109" s="530"/>
      <c r="R109" s="530"/>
      <c r="S109" s="530"/>
      <c r="T109" s="530"/>
      <c r="U109" s="530"/>
      <c r="V109" s="530"/>
      <c r="W109" s="531"/>
      <c r="X109" s="531"/>
      <c r="Y109" s="531"/>
      <c r="Z109" s="531"/>
      <c r="AA109" s="531"/>
      <c r="AC109" s="959"/>
      <c r="AD109" s="959"/>
      <c r="AE109" s="959"/>
      <c r="AF109" s="959"/>
      <c r="AG109" s="959"/>
      <c r="AH109" s="959"/>
      <c r="AI109" s="959"/>
      <c r="AJ109" s="959"/>
      <c r="AK109" s="959"/>
      <c r="AL109" s="959"/>
      <c r="AM109" s="463"/>
      <c r="AN109" s="463"/>
    </row>
    <row r="110" spans="1:40" ht="14.25" customHeight="1">
      <c r="A110" s="530" t="s">
        <v>165</v>
      </c>
      <c r="B110" s="530"/>
      <c r="C110" s="530"/>
      <c r="D110" s="530"/>
      <c r="E110" s="530"/>
      <c r="F110" s="530"/>
      <c r="G110" s="530"/>
      <c r="H110" s="530"/>
      <c r="I110" s="530"/>
      <c r="J110" s="530"/>
      <c r="K110" s="530"/>
      <c r="L110" s="530"/>
      <c r="M110" s="530"/>
      <c r="N110" s="530"/>
      <c r="O110" s="530"/>
      <c r="P110" s="530"/>
      <c r="Q110" s="530"/>
      <c r="R110" s="530"/>
      <c r="S110" s="530"/>
      <c r="T110" s="530"/>
      <c r="U110" s="530"/>
      <c r="V110" s="530"/>
      <c r="AC110" s="874" t="s">
        <v>188</v>
      </c>
      <c r="AD110" s="874"/>
      <c r="AE110" s="874"/>
      <c r="AF110" s="874"/>
      <c r="AG110" s="874"/>
      <c r="AH110" s="874"/>
      <c r="AI110" s="874"/>
      <c r="AJ110" s="874"/>
      <c r="AK110" s="874"/>
      <c r="AL110" s="874"/>
      <c r="AM110" s="474"/>
      <c r="AN110" s="474"/>
    </row>
    <row r="111" spans="1:36" ht="15" customHeight="1">
      <c r="A111" s="969" t="s">
        <v>166</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AD111" s="463"/>
      <c r="AF111" s="532"/>
      <c r="AH111" s="532"/>
      <c r="AI111" s="532"/>
      <c r="AJ111" s="533"/>
    </row>
    <row r="112" spans="1:22" ht="14.25">
      <c r="A112" s="969"/>
      <c r="B112" s="969"/>
      <c r="C112" s="969"/>
      <c r="D112" s="969"/>
      <c r="E112" s="969"/>
      <c r="F112" s="969"/>
      <c r="G112" s="969"/>
      <c r="H112" s="969"/>
      <c r="I112" s="969"/>
      <c r="J112" s="969"/>
      <c r="K112" s="969"/>
      <c r="L112" s="969"/>
      <c r="M112" s="969"/>
      <c r="N112" s="969"/>
      <c r="O112" s="969"/>
      <c r="P112" s="969"/>
      <c r="Q112" s="969"/>
      <c r="R112" s="969"/>
      <c r="S112" s="969"/>
      <c r="T112" s="969"/>
      <c r="U112" s="969"/>
      <c r="V112" s="969"/>
    </row>
    <row r="114" spans="1:8" ht="18">
      <c r="A114" s="534"/>
      <c r="B114" s="535" t="s">
        <v>312</v>
      </c>
      <c r="C114" s="197"/>
      <c r="D114" s="457" t="s">
        <v>303</v>
      </c>
      <c r="E114" s="900"/>
      <c r="F114" s="902"/>
      <c r="G114" s="458" t="s">
        <v>304</v>
      </c>
      <c r="H114" s="458"/>
    </row>
  </sheetData>
  <sheetProtection/>
  <protectedRanges>
    <protectedRange sqref="E97:F104 H97:I104 K97:O104 Q97:R104 W97:X104 Z97:AA104 AF97:AG104 AI97:AJ104 AC109 C114 E114 H11:I95 K11:O95 Q11:R95 W11:X95 Z11:AA95 AF11:AG95 AI11:AJ95 A11:F95" name="Range2"/>
    <protectedRange sqref="C4 C6 Y4 Y6 AJ6" name="Range1"/>
  </protectedRanges>
  <mergeCells count="129">
    <mergeCell ref="A68:B68"/>
    <mergeCell ref="A69:B69"/>
    <mergeCell ref="A70:B70"/>
    <mergeCell ref="A67:B67"/>
    <mergeCell ref="A91:B91"/>
    <mergeCell ref="A56:B56"/>
    <mergeCell ref="A57:B57"/>
    <mergeCell ref="A58:B58"/>
    <mergeCell ref="A59:B59"/>
    <mergeCell ref="A60:B60"/>
    <mergeCell ref="A65:B65"/>
    <mergeCell ref="A51:B51"/>
    <mergeCell ref="A52:B52"/>
    <mergeCell ref="A53:B53"/>
    <mergeCell ref="A54:B54"/>
    <mergeCell ref="A55:B55"/>
    <mergeCell ref="A63:B63"/>
    <mergeCell ref="A24:B24"/>
    <mergeCell ref="A25:B25"/>
    <mergeCell ref="A26:B26"/>
    <mergeCell ref="N8:V8"/>
    <mergeCell ref="A11:B11"/>
    <mergeCell ref="A12:B12"/>
    <mergeCell ref="A8:B10"/>
    <mergeCell ref="H9:J9"/>
    <mergeCell ref="K9:M9"/>
    <mergeCell ref="N9:P9"/>
    <mergeCell ref="A17:B17"/>
    <mergeCell ref="W8:AE8"/>
    <mergeCell ref="E8:G9"/>
    <mergeCell ref="A15:B15"/>
    <mergeCell ref="A16:B16"/>
    <mergeCell ref="C8:C10"/>
    <mergeCell ref="B1:AO1"/>
    <mergeCell ref="I4:J4"/>
    <mergeCell ref="N4:U4"/>
    <mergeCell ref="A3:AN3"/>
    <mergeCell ref="C6:P6"/>
    <mergeCell ref="Y6:AC6"/>
    <mergeCell ref="AJ6:AN6"/>
    <mergeCell ref="C4:D4"/>
    <mergeCell ref="Y4:AF4"/>
    <mergeCell ref="A2:AN2"/>
    <mergeCell ref="A29:B29"/>
    <mergeCell ref="A61:B61"/>
    <mergeCell ref="T9:V9"/>
    <mergeCell ref="W9:Y9"/>
    <mergeCell ref="AL9:AN9"/>
    <mergeCell ref="H8:M8"/>
    <mergeCell ref="A22:B22"/>
    <mergeCell ref="A23:B23"/>
    <mergeCell ref="A18:B18"/>
    <mergeCell ref="AC9:AE9"/>
    <mergeCell ref="AF9:AH9"/>
    <mergeCell ref="AI9:AK9"/>
    <mergeCell ref="A13:B13"/>
    <mergeCell ref="A14:B14"/>
    <mergeCell ref="A19:B19"/>
    <mergeCell ref="A20:B20"/>
    <mergeCell ref="D8:D10"/>
    <mergeCell ref="Z9:AB9"/>
    <mergeCell ref="AF8:AN8"/>
    <mergeCell ref="Q9:S9"/>
    <mergeCell ref="A30:B30"/>
    <mergeCell ref="A92:B92"/>
    <mergeCell ref="A93:B93"/>
    <mergeCell ref="A95:B95"/>
    <mergeCell ref="A94:B94"/>
    <mergeCell ref="A21:B21"/>
    <mergeCell ref="A27:B27"/>
    <mergeCell ref="A28:B28"/>
    <mergeCell ref="A43:B43"/>
    <mergeCell ref="A44:B44"/>
    <mergeCell ref="E114:F114"/>
    <mergeCell ref="A105:D105"/>
    <mergeCell ref="A108:V108"/>
    <mergeCell ref="A111:V112"/>
    <mergeCell ref="A104:D104"/>
    <mergeCell ref="A98:D98"/>
    <mergeCell ref="A99:D99"/>
    <mergeCell ref="A100:D100"/>
    <mergeCell ref="A101:D101"/>
    <mergeCell ref="A102:D102"/>
    <mergeCell ref="A45:B45"/>
    <mergeCell ref="A46:B46"/>
    <mergeCell ref="AC109:AL109"/>
    <mergeCell ref="AC110:AL110"/>
    <mergeCell ref="A97:D97"/>
    <mergeCell ref="A103:D103"/>
    <mergeCell ref="A66:B66"/>
    <mergeCell ref="A62:B62"/>
    <mergeCell ref="A49:B49"/>
    <mergeCell ref="A50:B50"/>
    <mergeCell ref="A31:B31"/>
    <mergeCell ref="A32:B32"/>
    <mergeCell ref="A33:B33"/>
    <mergeCell ref="A34:B34"/>
    <mergeCell ref="A35:B35"/>
    <mergeCell ref="A36:B36"/>
    <mergeCell ref="A41:B41"/>
    <mergeCell ref="A42:B42"/>
    <mergeCell ref="A77:B77"/>
    <mergeCell ref="A78:B78"/>
    <mergeCell ref="A37:B37"/>
    <mergeCell ref="A38:B38"/>
    <mergeCell ref="A39:B39"/>
    <mergeCell ref="A40:B40"/>
    <mergeCell ref="A71:B71"/>
    <mergeCell ref="A72:B72"/>
    <mergeCell ref="A47:B47"/>
    <mergeCell ref="A48:B48"/>
    <mergeCell ref="A90:B90"/>
    <mergeCell ref="A79:B79"/>
    <mergeCell ref="A80:B80"/>
    <mergeCell ref="A81:B81"/>
    <mergeCell ref="A82:B82"/>
    <mergeCell ref="A83:B83"/>
    <mergeCell ref="A84:B84"/>
    <mergeCell ref="A64:B64"/>
    <mergeCell ref="AP2:AP10"/>
    <mergeCell ref="A85:B85"/>
    <mergeCell ref="A86:B86"/>
    <mergeCell ref="A87:B87"/>
    <mergeCell ref="A88:B88"/>
    <mergeCell ref="A89:B89"/>
    <mergeCell ref="A73:B73"/>
    <mergeCell ref="A74:B74"/>
    <mergeCell ref="A75:B75"/>
    <mergeCell ref="A76:B76"/>
  </mergeCells>
  <printOptions/>
  <pageMargins left="0.17" right="0.16" top="0.36" bottom="0.23" header="0.3" footer="0.17"/>
  <pageSetup horizontalDpi="300" verticalDpi="300" orientation="landscape" paperSize="9" scale="65" r:id="rId2"/>
  <rowBreaks count="3" manualBreakCount="3">
    <brk id="35" max="255" man="1"/>
    <brk id="60" max="255" man="1"/>
    <brk id="85" max="40"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Z98"/>
  <sheetViews>
    <sheetView showGridLines="0" tabSelected="1" view="pageBreakPreview" zoomScaleNormal="82" zoomScaleSheetLayoutView="100" zoomScalePageLayoutView="0" workbookViewId="0" topLeftCell="A1">
      <selection activeCell="A86" sqref="A86"/>
    </sheetView>
  </sheetViews>
  <sheetFormatPr defaultColWidth="10.28125" defaultRowHeight="15"/>
  <cols>
    <col min="1" max="1" width="22.28125" style="463" customWidth="1"/>
    <col min="2" max="2" width="12.140625" style="463" customWidth="1"/>
    <col min="3" max="3" width="13.7109375" style="463" customWidth="1"/>
    <col min="4" max="4" width="21.421875" style="463" customWidth="1"/>
    <col min="5" max="5" width="2.421875" style="463" customWidth="1"/>
    <col min="6" max="6" width="11.57421875" style="463" customWidth="1"/>
    <col min="7" max="7" width="10.7109375" style="463" customWidth="1"/>
    <col min="8" max="8" width="15.57421875" style="463" customWidth="1"/>
    <col min="9" max="9" width="9.57421875" style="463" customWidth="1"/>
    <col min="10" max="10" width="23.57421875" style="463" customWidth="1"/>
    <col min="11" max="12" width="16.7109375" style="463" customWidth="1"/>
    <col min="13" max="13" width="2.00390625" style="463" customWidth="1"/>
    <col min="14" max="14" width="13.00390625" style="463" customWidth="1"/>
    <col min="15" max="17" width="10.7109375" style="463" customWidth="1"/>
    <col min="18" max="18" width="1.28515625" style="463" customWidth="1"/>
    <col min="19" max="19" width="55.8515625" style="463" customWidth="1"/>
    <col min="20" max="16384" width="10.28125" style="463" customWidth="1"/>
  </cols>
  <sheetData>
    <row r="1" spans="1:19" ht="24.75" customHeight="1">
      <c r="A1" s="1041" t="s">
        <v>195</v>
      </c>
      <c r="B1" s="1041"/>
      <c r="C1" s="1041"/>
      <c r="D1" s="1041"/>
      <c r="E1" s="1041"/>
      <c r="F1" s="1041"/>
      <c r="G1" s="1041"/>
      <c r="H1" s="1041"/>
      <c r="I1" s="1041"/>
      <c r="J1" s="1041"/>
      <c r="K1" s="1041"/>
      <c r="L1" s="1041"/>
      <c r="M1" s="1041"/>
      <c r="N1" s="1041"/>
      <c r="O1" s="1041"/>
      <c r="P1" s="1041"/>
      <c r="Q1" s="1041"/>
      <c r="S1" s="1114" t="s">
        <v>386</v>
      </c>
    </row>
    <row r="2" spans="1:19" ht="21.75" customHeight="1">
      <c r="A2" s="1042" t="s">
        <v>180</v>
      </c>
      <c r="B2" s="1042"/>
      <c r="C2" s="1042"/>
      <c r="D2" s="1042"/>
      <c r="E2" s="1042"/>
      <c r="F2" s="1042"/>
      <c r="G2" s="1042"/>
      <c r="H2" s="1042"/>
      <c r="I2" s="1042"/>
      <c r="J2" s="1042"/>
      <c r="K2" s="1042"/>
      <c r="L2" s="1042"/>
      <c r="M2" s="1042"/>
      <c r="N2" s="1042"/>
      <c r="O2" s="1042"/>
      <c r="P2" s="1042"/>
      <c r="Q2" s="1042"/>
      <c r="S2" s="1114"/>
    </row>
    <row r="3" spans="1:19" ht="27.75" customHeight="1">
      <c r="A3" s="536"/>
      <c r="B3" s="358" t="s">
        <v>205</v>
      </c>
      <c r="C3" s="466" t="s">
        <v>307</v>
      </c>
      <c r="D3" s="360" t="s">
        <v>206</v>
      </c>
      <c r="E3" s="775" t="s">
        <v>308</v>
      </c>
      <c r="F3" s="899"/>
      <c r="G3" s="899"/>
      <c r="H3" s="899"/>
      <c r="I3" s="776"/>
      <c r="J3" s="360" t="s">
        <v>207</v>
      </c>
      <c r="K3" s="1032"/>
      <c r="L3" s="1033"/>
      <c r="M3" s="537"/>
      <c r="N3" s="537"/>
      <c r="O3" s="536"/>
      <c r="P3" s="536"/>
      <c r="Q3" s="536"/>
      <c r="S3" s="1114"/>
    </row>
    <row r="4" spans="1:19" ht="6.75" customHeight="1">
      <c r="A4" s="536"/>
      <c r="B4" s="536"/>
      <c r="C4" s="538"/>
      <c r="D4" s="538"/>
      <c r="E4" s="539"/>
      <c r="F4" s="536"/>
      <c r="G4" s="536"/>
      <c r="H4" s="536"/>
      <c r="I4" s="536"/>
      <c r="J4" s="536"/>
      <c r="K4" s="540"/>
      <c r="L4" s="540"/>
      <c r="M4" s="536"/>
      <c r="N4" s="536"/>
      <c r="O4" s="536"/>
      <c r="P4" s="536"/>
      <c r="Q4" s="536"/>
      <c r="S4" s="1114"/>
    </row>
    <row r="5" spans="1:19" ht="30" customHeight="1">
      <c r="A5" s="1050" t="s">
        <v>208</v>
      </c>
      <c r="B5" s="1050"/>
      <c r="C5" s="1032"/>
      <c r="D5" s="1033"/>
      <c r="E5" s="1076" t="s">
        <v>204</v>
      </c>
      <c r="F5" s="1049"/>
      <c r="G5" s="1049"/>
      <c r="H5" s="1059"/>
      <c r="I5" s="1060"/>
      <c r="J5" s="541" t="s">
        <v>220</v>
      </c>
      <c r="K5" s="1032"/>
      <c r="L5" s="1033"/>
      <c r="M5" s="537"/>
      <c r="N5" s="537"/>
      <c r="O5" s="542"/>
      <c r="P5" s="542"/>
      <c r="Q5" s="542"/>
      <c r="S5" s="1114"/>
    </row>
    <row r="6" spans="1:26" ht="7.5" customHeight="1">
      <c r="A6" s="543"/>
      <c r="B6" s="543"/>
      <c r="C6" s="543"/>
      <c r="D6" s="543"/>
      <c r="E6" s="543"/>
      <c r="F6" s="543"/>
      <c r="G6" s="543"/>
      <c r="H6" s="543"/>
      <c r="I6" s="543"/>
      <c r="J6" s="543"/>
      <c r="K6" s="543"/>
      <c r="L6" s="543"/>
      <c r="M6" s="544"/>
      <c r="N6" s="544"/>
      <c r="O6" s="544"/>
      <c r="P6" s="544"/>
      <c r="Q6" s="544"/>
      <c r="S6" s="474"/>
      <c r="T6" s="474"/>
      <c r="U6" s="474"/>
      <c r="V6" s="474"/>
      <c r="W6" s="474"/>
      <c r="X6" s="474"/>
      <c r="Y6" s="474"/>
      <c r="Z6" s="474"/>
    </row>
    <row r="7" spans="1:26" ht="25.5" customHeight="1">
      <c r="A7" s="1049" t="s">
        <v>209</v>
      </c>
      <c r="B7" s="1049"/>
      <c r="C7" s="1032"/>
      <c r="D7" s="1072"/>
      <c r="E7" s="1072"/>
      <c r="F7" s="1072"/>
      <c r="G7" s="1072"/>
      <c r="H7" s="1072"/>
      <c r="I7" s="1033"/>
      <c r="J7" s="358" t="s">
        <v>213</v>
      </c>
      <c r="K7" s="251" t="s">
        <v>375</v>
      </c>
      <c r="L7" s="541" t="s">
        <v>214</v>
      </c>
      <c r="M7" s="1024"/>
      <c r="N7" s="1025"/>
      <c r="O7" s="1025"/>
      <c r="P7" s="1025"/>
      <c r="Q7" s="1026"/>
      <c r="S7" s="1115" t="s">
        <v>387</v>
      </c>
      <c r="T7" s="474"/>
      <c r="U7" s="474"/>
      <c r="V7" s="474"/>
      <c r="W7" s="474"/>
      <c r="X7" s="474"/>
      <c r="Y7" s="474"/>
      <c r="Z7" s="474"/>
    </row>
    <row r="8" spans="1:26" ht="6" customHeight="1" thickBot="1">
      <c r="A8" s="544"/>
      <c r="B8" s="544"/>
      <c r="C8" s="544"/>
      <c r="D8" s="544"/>
      <c r="E8" s="544"/>
      <c r="F8" s="544"/>
      <c r="G8" s="544"/>
      <c r="H8" s="544"/>
      <c r="I8" s="544"/>
      <c r="J8" s="544"/>
      <c r="K8" s="544"/>
      <c r="L8" s="544"/>
      <c r="M8" s="544"/>
      <c r="N8" s="544"/>
      <c r="O8" s="544"/>
      <c r="P8" s="544"/>
      <c r="Q8" s="544"/>
      <c r="S8" s="1005"/>
      <c r="T8" s="474"/>
      <c r="U8" s="474"/>
      <c r="V8" s="474"/>
      <c r="W8" s="474"/>
      <c r="X8" s="474"/>
      <c r="Y8" s="474"/>
      <c r="Z8" s="474"/>
    </row>
    <row r="9" spans="1:26" ht="69" customHeight="1">
      <c r="A9" s="1043" t="s">
        <v>155</v>
      </c>
      <c r="B9" s="1051" t="s">
        <v>221</v>
      </c>
      <c r="C9" s="1052"/>
      <c r="D9" s="1052"/>
      <c r="E9" s="1052"/>
      <c r="F9" s="1046" t="s">
        <v>258</v>
      </c>
      <c r="G9" s="1073"/>
      <c r="H9" s="1046" t="s">
        <v>259</v>
      </c>
      <c r="I9" s="1061" t="s">
        <v>260</v>
      </c>
      <c r="J9" s="1062"/>
      <c r="K9" s="1062"/>
      <c r="L9" s="1063"/>
      <c r="M9" s="544"/>
      <c r="N9" s="544"/>
      <c r="O9" s="544"/>
      <c r="P9" s="544"/>
      <c r="Q9" s="544"/>
      <c r="S9" s="1005"/>
      <c r="T9" s="546"/>
      <c r="U9" s="546"/>
      <c r="V9" s="546"/>
      <c r="W9" s="474"/>
      <c r="X9" s="474"/>
      <c r="Y9" s="474"/>
      <c r="Z9" s="474"/>
    </row>
    <row r="10" spans="1:26" ht="31.5" customHeight="1">
      <c r="A10" s="1044"/>
      <c r="B10" s="1053"/>
      <c r="C10" s="1054"/>
      <c r="D10" s="1054"/>
      <c r="E10" s="1054"/>
      <c r="F10" s="1074"/>
      <c r="G10" s="1075"/>
      <c r="H10" s="1047"/>
      <c r="I10" s="1064" t="s">
        <v>171</v>
      </c>
      <c r="J10" s="1065"/>
      <c r="K10" s="1068" t="s">
        <v>170</v>
      </c>
      <c r="L10" s="1069"/>
      <c r="M10" s="544"/>
      <c r="S10" s="1005"/>
      <c r="T10" s="474"/>
      <c r="U10" s="474"/>
      <c r="V10" s="474"/>
      <c r="W10" s="474"/>
      <c r="X10" s="474"/>
      <c r="Y10" s="474"/>
      <c r="Z10" s="474"/>
    </row>
    <row r="11" spans="1:26" ht="15.75" customHeight="1" thickBot="1">
      <c r="A11" s="1045"/>
      <c r="B11" s="1055"/>
      <c r="C11" s="1056"/>
      <c r="D11" s="1056"/>
      <c r="E11" s="1056"/>
      <c r="F11" s="550" t="s">
        <v>315</v>
      </c>
      <c r="G11" s="551" t="s">
        <v>316</v>
      </c>
      <c r="H11" s="1048"/>
      <c r="I11" s="1066"/>
      <c r="J11" s="1067"/>
      <c r="K11" s="1070"/>
      <c r="L11" s="1071"/>
      <c r="M11" s="544"/>
      <c r="S11" s="1005"/>
      <c r="X11" s="474"/>
      <c r="Y11" s="474"/>
      <c r="Z11" s="474"/>
    </row>
    <row r="12" spans="1:26" ht="3" customHeight="1" thickBot="1">
      <c r="A12" s="545"/>
      <c r="B12" s="547"/>
      <c r="C12" s="548"/>
      <c r="D12" s="548"/>
      <c r="E12" s="548"/>
      <c r="F12" s="646"/>
      <c r="G12" s="647"/>
      <c r="H12" s="549"/>
      <c r="I12" s="648"/>
      <c r="J12" s="649"/>
      <c r="K12" s="650"/>
      <c r="L12" s="651"/>
      <c r="M12" s="544"/>
      <c r="S12" s="1005"/>
      <c r="X12" s="474"/>
      <c r="Y12" s="474"/>
      <c r="Z12" s="474"/>
    </row>
    <row r="13" spans="1:26" ht="19.5" customHeight="1" thickBot="1">
      <c r="A13" s="652"/>
      <c r="B13" s="1085" t="s">
        <v>388</v>
      </c>
      <c r="C13" s="1086"/>
      <c r="D13" s="1086"/>
      <c r="E13" s="1087"/>
      <c r="F13" s="257"/>
      <c r="G13" s="265" t="str">
        <f>IF(F13&gt;=90,"(A)",IF(F13&gt;=85,"(P)",IF(F13&gt;=80,"(AP)",IF(F13&gt;=75,"(D)",IF(F13&gt;=0,"(B)")))))</f>
        <v>(B)</v>
      </c>
      <c r="H13" s="297" t="str">
        <f>IF(F13&gt;=75,"PROMOTED",IF(F13&gt;=70,"RETAINED",IF(F13="","IRREGULAR")))</f>
        <v>IRREGULAR</v>
      </c>
      <c r="I13" s="1079"/>
      <c r="J13" s="1080"/>
      <c r="K13" s="1057"/>
      <c r="L13" s="1058"/>
      <c r="M13" s="544"/>
      <c r="N13" s="1027" t="s">
        <v>41</v>
      </c>
      <c r="O13" s="1028"/>
      <c r="P13" s="1028"/>
      <c r="Q13" s="1029"/>
      <c r="S13" s="1005"/>
      <c r="X13" s="474"/>
      <c r="Y13" s="474"/>
      <c r="Z13" s="474"/>
    </row>
    <row r="14" spans="1:26" ht="19.5" customHeight="1">
      <c r="A14" s="254"/>
      <c r="B14" s="1038">
        <v>2</v>
      </c>
      <c r="C14" s="1039"/>
      <c r="D14" s="1039"/>
      <c r="E14" s="1040"/>
      <c r="F14" s="258"/>
      <c r="G14" s="266" t="str">
        <f>IF(F14&gt;=90,"(A)",IF(F14&gt;=85,"(P)",IF(F14&gt;=80,"(AP)",IF(F14&gt;=75,"(D)",IF(F14&gt;=0,"(B)")))))</f>
        <v>(B)</v>
      </c>
      <c r="H14" s="295" t="str">
        <f>IF(F14&gt;=75,"PROMOTED",IF(F14&gt;=70,"RETAINED",IF(F14="","IRREGULAR")))</f>
        <v>IRREGULAR</v>
      </c>
      <c r="I14" s="1077"/>
      <c r="J14" s="1078"/>
      <c r="K14" s="1081"/>
      <c r="L14" s="1082"/>
      <c r="M14" s="544"/>
      <c r="N14" s="642"/>
      <c r="O14" s="643" t="s">
        <v>7</v>
      </c>
      <c r="P14" s="644" t="s">
        <v>16</v>
      </c>
      <c r="Q14" s="645" t="s">
        <v>4</v>
      </c>
      <c r="S14" s="1005" t="s">
        <v>385</v>
      </c>
      <c r="X14" s="474"/>
      <c r="Y14" s="474"/>
      <c r="Z14" s="474"/>
    </row>
    <row r="15" spans="1:19" ht="19.5" customHeight="1">
      <c r="A15" s="254"/>
      <c r="B15" s="1038">
        <v>3</v>
      </c>
      <c r="C15" s="1039"/>
      <c r="D15" s="1039"/>
      <c r="E15" s="1040"/>
      <c r="F15" s="258"/>
      <c r="G15" s="266" t="str">
        <f aca="true" t="shared" si="0" ref="G15:G27">IF(F15&gt;=90,"(A)",IF(F15&gt;=85,"(P)",IF(F15&gt;=80,"(AP)",IF(F15&gt;=75,"(D)",IF(F15&gt;=0,"(B)")))))</f>
        <v>(B)</v>
      </c>
      <c r="H15" s="295" t="str">
        <f aca="true" t="shared" si="1" ref="H15:H27">IF(F15&gt;=75,"PROMOTED",IF(F15&gt;=70,"RETAINED",IF(F15="","IRREGULAR")))</f>
        <v>IRREGULAR</v>
      </c>
      <c r="I15" s="1077"/>
      <c r="J15" s="1078"/>
      <c r="K15" s="1083"/>
      <c r="L15" s="1084"/>
      <c r="M15" s="544"/>
      <c r="N15" s="1030" t="s">
        <v>85</v>
      </c>
      <c r="O15" s="1011">
        <f>COUNTIF(H13:H47,"promoted")</f>
        <v>0</v>
      </c>
      <c r="P15" s="1011">
        <f>COUNTIF(H49:H83,"promoted")</f>
        <v>0</v>
      </c>
      <c r="Q15" s="1008">
        <f>P15+O15</f>
        <v>0</v>
      </c>
      <c r="S15" s="1005"/>
    </row>
    <row r="16" spans="1:19" ht="19.5" customHeight="1">
      <c r="A16" s="254"/>
      <c r="B16" s="1038">
        <v>4</v>
      </c>
      <c r="C16" s="1039"/>
      <c r="D16" s="1039"/>
      <c r="E16" s="1040"/>
      <c r="F16" s="258"/>
      <c r="G16" s="266" t="str">
        <f t="shared" si="0"/>
        <v>(B)</v>
      </c>
      <c r="H16" s="295" t="str">
        <f t="shared" si="1"/>
        <v>IRREGULAR</v>
      </c>
      <c r="I16" s="1077"/>
      <c r="J16" s="1078"/>
      <c r="K16" s="1083"/>
      <c r="L16" s="1084"/>
      <c r="M16" s="544"/>
      <c r="N16" s="1031"/>
      <c r="O16" s="1012"/>
      <c r="P16" s="1012"/>
      <c r="Q16" s="1010"/>
      <c r="S16" s="1005"/>
    </row>
    <row r="17" spans="1:19" ht="19.5" customHeight="1">
      <c r="A17" s="254"/>
      <c r="B17" s="1038">
        <v>5</v>
      </c>
      <c r="C17" s="1039"/>
      <c r="D17" s="1039"/>
      <c r="E17" s="1040"/>
      <c r="F17" s="258"/>
      <c r="G17" s="266" t="str">
        <f t="shared" si="0"/>
        <v>(B)</v>
      </c>
      <c r="H17" s="295" t="str">
        <f t="shared" si="1"/>
        <v>IRREGULAR</v>
      </c>
      <c r="I17" s="1077"/>
      <c r="J17" s="1078"/>
      <c r="K17" s="1083"/>
      <c r="L17" s="1084"/>
      <c r="M17" s="544"/>
      <c r="N17" s="1030" t="s">
        <v>227</v>
      </c>
      <c r="O17" s="1011">
        <f>COUNTIF(H13:H47,"irregular")</f>
        <v>35</v>
      </c>
      <c r="P17" s="1011">
        <f>COUNTIF(H49:H83,"irregular")</f>
        <v>35</v>
      </c>
      <c r="Q17" s="1008">
        <f>P17+O17</f>
        <v>70</v>
      </c>
      <c r="S17" s="1005"/>
    </row>
    <row r="18" spans="1:19" ht="19.5" customHeight="1">
      <c r="A18" s="254"/>
      <c r="B18" s="1038">
        <v>6</v>
      </c>
      <c r="C18" s="1039"/>
      <c r="D18" s="1039"/>
      <c r="E18" s="1040"/>
      <c r="F18" s="258"/>
      <c r="G18" s="266" t="str">
        <f t="shared" si="0"/>
        <v>(B)</v>
      </c>
      <c r="H18" s="295" t="str">
        <f t="shared" si="1"/>
        <v>IRREGULAR</v>
      </c>
      <c r="I18" s="1077"/>
      <c r="J18" s="1078"/>
      <c r="K18" s="1083"/>
      <c r="L18" s="1084"/>
      <c r="M18" s="544"/>
      <c r="N18" s="1031"/>
      <c r="O18" s="1012"/>
      <c r="P18" s="1012"/>
      <c r="Q18" s="1010"/>
      <c r="S18" s="1005"/>
    </row>
    <row r="19" spans="1:19" ht="19.5" customHeight="1">
      <c r="A19" s="254"/>
      <c r="B19" s="1038">
        <v>7</v>
      </c>
      <c r="C19" s="1039"/>
      <c r="D19" s="1039"/>
      <c r="E19" s="1040"/>
      <c r="F19" s="258"/>
      <c r="G19" s="266" t="str">
        <f t="shared" si="0"/>
        <v>(B)</v>
      </c>
      <c r="H19" s="295" t="str">
        <f t="shared" si="1"/>
        <v>IRREGULAR</v>
      </c>
      <c r="I19" s="1077"/>
      <c r="J19" s="1078"/>
      <c r="K19" s="1083"/>
      <c r="L19" s="1084"/>
      <c r="M19" s="544"/>
      <c r="N19" s="1036" t="s">
        <v>86</v>
      </c>
      <c r="O19" s="1011">
        <f>COUNTIF(H13:H47,"retained")</f>
        <v>0</v>
      </c>
      <c r="P19" s="1011">
        <f>COUNTIF(H49:H83,"retained")</f>
        <v>0</v>
      </c>
      <c r="Q19" s="1008">
        <f>P19+O19</f>
        <v>0</v>
      </c>
      <c r="S19" s="1005"/>
    </row>
    <row r="20" spans="1:19" ht="19.5" customHeight="1">
      <c r="A20" s="254"/>
      <c r="B20" s="1038">
        <v>8</v>
      </c>
      <c r="C20" s="1039"/>
      <c r="D20" s="1039"/>
      <c r="E20" s="1040"/>
      <c r="F20" s="258"/>
      <c r="G20" s="266" t="str">
        <f t="shared" si="0"/>
        <v>(B)</v>
      </c>
      <c r="H20" s="295" t="str">
        <f t="shared" si="1"/>
        <v>IRREGULAR</v>
      </c>
      <c r="I20" s="1077"/>
      <c r="J20" s="1078"/>
      <c r="K20" s="1083"/>
      <c r="L20" s="1084"/>
      <c r="M20" s="544"/>
      <c r="N20" s="1037"/>
      <c r="O20" s="1012"/>
      <c r="P20" s="1012"/>
      <c r="Q20" s="1010"/>
      <c r="S20" s="1005"/>
    </row>
    <row r="21" spans="1:13" ht="19.5" customHeight="1">
      <c r="A21" s="254"/>
      <c r="B21" s="1038">
        <v>9</v>
      </c>
      <c r="C21" s="1039"/>
      <c r="D21" s="1039"/>
      <c r="E21" s="1040"/>
      <c r="F21" s="258"/>
      <c r="G21" s="266" t="str">
        <f t="shared" si="0"/>
        <v>(B)</v>
      </c>
      <c r="H21" s="295" t="str">
        <f t="shared" si="1"/>
        <v>IRREGULAR</v>
      </c>
      <c r="I21" s="1077"/>
      <c r="J21" s="1078"/>
      <c r="K21" s="1083"/>
      <c r="L21" s="1084"/>
      <c r="M21" s="544"/>
    </row>
    <row r="22" spans="1:17" ht="19.5" customHeight="1">
      <c r="A22" s="254"/>
      <c r="B22" s="1038">
        <v>10</v>
      </c>
      <c r="C22" s="1039"/>
      <c r="D22" s="1039"/>
      <c r="E22" s="1040"/>
      <c r="F22" s="258"/>
      <c r="G22" s="266" t="str">
        <f t="shared" si="0"/>
        <v>(B)</v>
      </c>
      <c r="H22" s="295" t="str">
        <f t="shared" si="1"/>
        <v>IRREGULAR</v>
      </c>
      <c r="I22" s="1077"/>
      <c r="J22" s="1078"/>
      <c r="K22" s="1083"/>
      <c r="L22" s="1084"/>
      <c r="M22" s="544"/>
      <c r="N22" s="1019" t="s">
        <v>42</v>
      </c>
      <c r="O22" s="1020"/>
      <c r="P22" s="1020"/>
      <c r="Q22" s="1021"/>
    </row>
    <row r="23" spans="1:17" ht="19.5" customHeight="1">
      <c r="A23" s="254"/>
      <c r="B23" s="1038">
        <v>11</v>
      </c>
      <c r="C23" s="1039"/>
      <c r="D23" s="1039"/>
      <c r="E23" s="1040"/>
      <c r="F23" s="258"/>
      <c r="G23" s="266" t="str">
        <f t="shared" si="0"/>
        <v>(B)</v>
      </c>
      <c r="H23" s="295" t="str">
        <f t="shared" si="1"/>
        <v>IRREGULAR</v>
      </c>
      <c r="I23" s="1077"/>
      <c r="J23" s="1078"/>
      <c r="K23" s="1083"/>
      <c r="L23" s="1084"/>
      <c r="M23" s="544"/>
      <c r="N23" s="556" t="s">
        <v>317</v>
      </c>
      <c r="O23" s="557" t="s">
        <v>7</v>
      </c>
      <c r="P23" s="557" t="s">
        <v>16</v>
      </c>
      <c r="Q23" s="558" t="s">
        <v>4</v>
      </c>
    </row>
    <row r="24" spans="1:17" ht="19.5" customHeight="1">
      <c r="A24" s="254"/>
      <c r="B24" s="1038">
        <v>12</v>
      </c>
      <c r="C24" s="1039"/>
      <c r="D24" s="1039"/>
      <c r="E24" s="1040"/>
      <c r="F24" s="258"/>
      <c r="G24" s="266" t="str">
        <f t="shared" si="0"/>
        <v>(B)</v>
      </c>
      <c r="H24" s="295" t="str">
        <f t="shared" si="1"/>
        <v>IRREGULAR</v>
      </c>
      <c r="I24" s="1077"/>
      <c r="J24" s="1078"/>
      <c r="K24" s="1083"/>
      <c r="L24" s="1084"/>
      <c r="M24" s="544"/>
      <c r="N24" s="1022" t="s">
        <v>87</v>
      </c>
      <c r="O24" s="1011">
        <f>COUNTIF(G13:G47,"(B)")</f>
        <v>35</v>
      </c>
      <c r="P24" s="1011">
        <f>COUNTIF(G49:G83,"(B)")</f>
        <v>35</v>
      </c>
      <c r="Q24" s="1008">
        <f>O24+P24</f>
        <v>70</v>
      </c>
    </row>
    <row r="25" spans="1:17" ht="19.5" customHeight="1">
      <c r="A25" s="254"/>
      <c r="B25" s="1038">
        <v>13</v>
      </c>
      <c r="C25" s="1039"/>
      <c r="D25" s="1039"/>
      <c r="E25" s="1040"/>
      <c r="F25" s="258"/>
      <c r="G25" s="266" t="str">
        <f t="shared" si="0"/>
        <v>(B)</v>
      </c>
      <c r="H25" s="295" t="str">
        <f t="shared" si="1"/>
        <v>IRREGULAR</v>
      </c>
      <c r="I25" s="1077"/>
      <c r="J25" s="1078"/>
      <c r="K25" s="1083"/>
      <c r="L25" s="1084"/>
      <c r="M25" s="544"/>
      <c r="N25" s="1023"/>
      <c r="O25" s="1012"/>
      <c r="P25" s="1012"/>
      <c r="Q25" s="1010"/>
    </row>
    <row r="26" spans="1:17" ht="19.5" customHeight="1">
      <c r="A26" s="254"/>
      <c r="B26" s="1038">
        <v>14</v>
      </c>
      <c r="C26" s="1039"/>
      <c r="D26" s="1039"/>
      <c r="E26" s="1040"/>
      <c r="F26" s="258"/>
      <c r="G26" s="266" t="str">
        <f t="shared" si="0"/>
        <v>(B)</v>
      </c>
      <c r="H26" s="295" t="str">
        <f t="shared" si="1"/>
        <v>IRREGULAR</v>
      </c>
      <c r="I26" s="1077"/>
      <c r="J26" s="1078"/>
      <c r="K26" s="1083"/>
      <c r="L26" s="1084"/>
      <c r="M26" s="544"/>
      <c r="N26" s="1022" t="s">
        <v>144</v>
      </c>
      <c r="O26" s="1011">
        <f>COUNTIF(G13:G47,"(D)")</f>
        <v>0</v>
      </c>
      <c r="P26" s="1011">
        <f>COUNTIF(G49:G83,"(D)")</f>
        <v>0</v>
      </c>
      <c r="Q26" s="1008">
        <f>O26+P26</f>
        <v>0</v>
      </c>
    </row>
    <row r="27" spans="1:17" ht="19.5" customHeight="1">
      <c r="A27" s="254"/>
      <c r="B27" s="1038">
        <v>15</v>
      </c>
      <c r="C27" s="1039"/>
      <c r="D27" s="1039"/>
      <c r="E27" s="1040"/>
      <c r="F27" s="258"/>
      <c r="G27" s="194" t="str">
        <f t="shared" si="0"/>
        <v>(B)</v>
      </c>
      <c r="H27" s="293" t="str">
        <f t="shared" si="1"/>
        <v>IRREGULAR</v>
      </c>
      <c r="I27" s="1092"/>
      <c r="J27" s="1093"/>
      <c r="K27" s="1083"/>
      <c r="L27" s="1084"/>
      <c r="M27" s="544"/>
      <c r="N27" s="1023"/>
      <c r="O27" s="1012"/>
      <c r="P27" s="1012"/>
      <c r="Q27" s="1010"/>
    </row>
    <row r="28" spans="1:17" ht="19.5" customHeight="1">
      <c r="A28" s="254"/>
      <c r="B28" s="1038">
        <v>16</v>
      </c>
      <c r="C28" s="1039"/>
      <c r="D28" s="1039"/>
      <c r="E28" s="1040"/>
      <c r="F28" s="260"/>
      <c r="G28" s="196" t="str">
        <f aca="true" t="shared" si="2" ref="G28:G47">IF(F28&gt;=90,"(A)",IF(F28&gt;=85,"(P)",IF(F28&gt;=80,"(AP)",IF(F28&gt;=75,"(D)",IF(F28&gt;=0,"(B)")))))</f>
        <v>(B)</v>
      </c>
      <c r="H28" s="298" t="str">
        <f aca="true" t="shared" si="3" ref="H28:H47">IF(F28&gt;=75,"PROMOTED",IF(F28&gt;=70,"RETAINED",IF(F28="","IRREGULAR")))</f>
        <v>IRREGULAR</v>
      </c>
      <c r="I28" s="1092"/>
      <c r="J28" s="1093"/>
      <c r="K28" s="1083"/>
      <c r="L28" s="1084"/>
      <c r="M28" s="544"/>
      <c r="N28" s="1022" t="s">
        <v>88</v>
      </c>
      <c r="O28" s="1011">
        <f>COUNTIF(G13:G47,"(AP)")</f>
        <v>0</v>
      </c>
      <c r="P28" s="1011">
        <f>COUNTIF(G49:G83,"(AP)")</f>
        <v>0</v>
      </c>
      <c r="Q28" s="1008">
        <f>O28+P28</f>
        <v>0</v>
      </c>
    </row>
    <row r="29" spans="1:17" ht="19.5" customHeight="1">
      <c r="A29" s="254"/>
      <c r="B29" s="1038">
        <v>17</v>
      </c>
      <c r="C29" s="1039"/>
      <c r="D29" s="1039"/>
      <c r="E29" s="1040"/>
      <c r="F29" s="259"/>
      <c r="G29" s="194" t="str">
        <f t="shared" si="2"/>
        <v>(B)</v>
      </c>
      <c r="H29" s="294" t="str">
        <f t="shared" si="3"/>
        <v>IRREGULAR</v>
      </c>
      <c r="I29" s="1092"/>
      <c r="J29" s="1093"/>
      <c r="K29" s="1083"/>
      <c r="L29" s="1084"/>
      <c r="M29" s="544"/>
      <c r="N29" s="1023"/>
      <c r="O29" s="1012"/>
      <c r="P29" s="1012"/>
      <c r="Q29" s="1010"/>
    </row>
    <row r="30" spans="1:17" ht="19.5" customHeight="1">
      <c r="A30" s="254"/>
      <c r="B30" s="1038">
        <v>18</v>
      </c>
      <c r="C30" s="1039"/>
      <c r="D30" s="1039"/>
      <c r="E30" s="1040"/>
      <c r="F30" s="259"/>
      <c r="G30" s="194" t="str">
        <f t="shared" si="2"/>
        <v>(B)</v>
      </c>
      <c r="H30" s="294" t="str">
        <f t="shared" si="3"/>
        <v>IRREGULAR</v>
      </c>
      <c r="I30" s="1092"/>
      <c r="J30" s="1093"/>
      <c r="K30" s="1083"/>
      <c r="L30" s="1084"/>
      <c r="M30" s="544"/>
      <c r="N30" s="1022" t="s">
        <v>89</v>
      </c>
      <c r="O30" s="1011">
        <f>COUNTIF(G13:G47,"(P)")</f>
        <v>0</v>
      </c>
      <c r="P30" s="1011">
        <f>COUNTIF(G49:G83,"(P)")</f>
        <v>0</v>
      </c>
      <c r="Q30" s="1008">
        <f>O30+P30</f>
        <v>0</v>
      </c>
    </row>
    <row r="31" spans="1:17" ht="19.5" customHeight="1">
      <c r="A31" s="254"/>
      <c r="B31" s="1038">
        <v>19</v>
      </c>
      <c r="C31" s="1039"/>
      <c r="D31" s="1039"/>
      <c r="E31" s="1040"/>
      <c r="F31" s="259"/>
      <c r="G31" s="194" t="str">
        <f t="shared" si="2"/>
        <v>(B)</v>
      </c>
      <c r="H31" s="294" t="str">
        <f t="shared" si="3"/>
        <v>IRREGULAR</v>
      </c>
      <c r="I31" s="1092"/>
      <c r="J31" s="1093"/>
      <c r="K31" s="1083"/>
      <c r="L31" s="1084"/>
      <c r="M31" s="544"/>
      <c r="N31" s="1023"/>
      <c r="O31" s="1012"/>
      <c r="P31" s="1012"/>
      <c r="Q31" s="1010"/>
    </row>
    <row r="32" spans="1:17" ht="19.5" customHeight="1">
      <c r="A32" s="254"/>
      <c r="B32" s="1038">
        <v>20</v>
      </c>
      <c r="C32" s="1039"/>
      <c r="D32" s="1039"/>
      <c r="E32" s="1040"/>
      <c r="F32" s="259"/>
      <c r="G32" s="194" t="str">
        <f t="shared" si="2"/>
        <v>(B)</v>
      </c>
      <c r="H32" s="294" t="str">
        <f t="shared" si="3"/>
        <v>IRREGULAR</v>
      </c>
      <c r="I32" s="1092"/>
      <c r="J32" s="1093"/>
      <c r="K32" s="1083"/>
      <c r="L32" s="1084"/>
      <c r="M32" s="544"/>
      <c r="N32" s="1022" t="s">
        <v>90</v>
      </c>
      <c r="O32" s="1011">
        <f>COUNTIF(G13:G47,"(A)")</f>
        <v>0</v>
      </c>
      <c r="P32" s="1011">
        <f>COUNTIF(G49:G83,"(A)")</f>
        <v>0</v>
      </c>
      <c r="Q32" s="1008">
        <f>O32+P32</f>
        <v>0</v>
      </c>
    </row>
    <row r="33" spans="1:17" ht="19.5" customHeight="1" thickBot="1">
      <c r="A33" s="254"/>
      <c r="B33" s="1038">
        <v>21</v>
      </c>
      <c r="C33" s="1039"/>
      <c r="D33" s="1039"/>
      <c r="E33" s="1040"/>
      <c r="F33" s="259"/>
      <c r="G33" s="194" t="str">
        <f t="shared" si="2"/>
        <v>(B)</v>
      </c>
      <c r="H33" s="294" t="str">
        <f t="shared" si="3"/>
        <v>IRREGULAR</v>
      </c>
      <c r="I33" s="1092"/>
      <c r="J33" s="1093"/>
      <c r="K33" s="1083"/>
      <c r="L33" s="1084"/>
      <c r="M33" s="544"/>
      <c r="N33" s="1034"/>
      <c r="O33" s="1035"/>
      <c r="P33" s="1035"/>
      <c r="Q33" s="1009"/>
    </row>
    <row r="34" spans="1:13" ht="19.5" customHeight="1">
      <c r="A34" s="254"/>
      <c r="B34" s="1038">
        <v>22</v>
      </c>
      <c r="C34" s="1039"/>
      <c r="D34" s="1039"/>
      <c r="E34" s="1040"/>
      <c r="F34" s="259"/>
      <c r="G34" s="194" t="str">
        <f t="shared" si="2"/>
        <v>(B)</v>
      </c>
      <c r="H34" s="294" t="str">
        <f t="shared" si="3"/>
        <v>IRREGULAR</v>
      </c>
      <c r="I34" s="1092"/>
      <c r="J34" s="1093"/>
      <c r="K34" s="1083"/>
      <c r="L34" s="1084"/>
      <c r="M34" s="544"/>
    </row>
    <row r="35" spans="1:13" ht="19.5" customHeight="1">
      <c r="A35" s="254"/>
      <c r="B35" s="1038">
        <v>23</v>
      </c>
      <c r="C35" s="1039"/>
      <c r="D35" s="1039"/>
      <c r="E35" s="1040"/>
      <c r="F35" s="259"/>
      <c r="G35" s="194" t="str">
        <f t="shared" si="2"/>
        <v>(B)</v>
      </c>
      <c r="H35" s="294" t="str">
        <f t="shared" si="3"/>
        <v>IRREGULAR</v>
      </c>
      <c r="I35" s="1092"/>
      <c r="J35" s="1093"/>
      <c r="K35" s="1083"/>
      <c r="L35" s="1084"/>
      <c r="M35" s="544"/>
    </row>
    <row r="36" spans="1:13" ht="19.5" customHeight="1">
      <c r="A36" s="254"/>
      <c r="B36" s="1038">
        <v>24</v>
      </c>
      <c r="C36" s="1039"/>
      <c r="D36" s="1039"/>
      <c r="E36" s="1040"/>
      <c r="F36" s="259"/>
      <c r="G36" s="194" t="str">
        <f t="shared" si="2"/>
        <v>(B)</v>
      </c>
      <c r="H36" s="294" t="str">
        <f t="shared" si="3"/>
        <v>IRREGULAR</v>
      </c>
      <c r="I36" s="1092"/>
      <c r="J36" s="1093"/>
      <c r="K36" s="1083"/>
      <c r="L36" s="1084"/>
      <c r="M36" s="544"/>
    </row>
    <row r="37" spans="1:13" ht="19.5" customHeight="1">
      <c r="A37" s="254"/>
      <c r="B37" s="1038">
        <v>25</v>
      </c>
      <c r="C37" s="1039"/>
      <c r="D37" s="1039"/>
      <c r="E37" s="1040"/>
      <c r="F37" s="259"/>
      <c r="G37" s="194" t="str">
        <f t="shared" si="2"/>
        <v>(B)</v>
      </c>
      <c r="H37" s="294" t="str">
        <f t="shared" si="3"/>
        <v>IRREGULAR</v>
      </c>
      <c r="I37" s="1092"/>
      <c r="J37" s="1093"/>
      <c r="K37" s="1083"/>
      <c r="L37" s="1084"/>
      <c r="M37" s="544"/>
    </row>
    <row r="38" spans="1:13" ht="19.5" customHeight="1">
      <c r="A38" s="254"/>
      <c r="B38" s="1038">
        <v>26</v>
      </c>
      <c r="C38" s="1039"/>
      <c r="D38" s="1039"/>
      <c r="E38" s="1040"/>
      <c r="F38" s="259"/>
      <c r="G38" s="194" t="str">
        <f t="shared" si="2"/>
        <v>(B)</v>
      </c>
      <c r="H38" s="294" t="str">
        <f t="shared" si="3"/>
        <v>IRREGULAR</v>
      </c>
      <c r="I38" s="1092"/>
      <c r="J38" s="1093"/>
      <c r="K38" s="1083"/>
      <c r="L38" s="1084"/>
      <c r="M38" s="544"/>
    </row>
    <row r="39" spans="1:13" ht="19.5" customHeight="1">
      <c r="A39" s="254"/>
      <c r="B39" s="1038">
        <v>27</v>
      </c>
      <c r="C39" s="1039"/>
      <c r="D39" s="1039"/>
      <c r="E39" s="1040"/>
      <c r="F39" s="259"/>
      <c r="G39" s="194" t="str">
        <f t="shared" si="2"/>
        <v>(B)</v>
      </c>
      <c r="H39" s="294" t="str">
        <f t="shared" si="3"/>
        <v>IRREGULAR</v>
      </c>
      <c r="I39" s="1092"/>
      <c r="J39" s="1093"/>
      <c r="K39" s="1083"/>
      <c r="L39" s="1084"/>
      <c r="M39" s="544"/>
    </row>
    <row r="40" spans="1:13" ht="19.5" customHeight="1">
      <c r="A40" s="254"/>
      <c r="B40" s="1038">
        <v>28</v>
      </c>
      <c r="C40" s="1039"/>
      <c r="D40" s="1039"/>
      <c r="E40" s="1040"/>
      <c r="F40" s="259"/>
      <c r="G40" s="194" t="str">
        <f t="shared" si="2"/>
        <v>(B)</v>
      </c>
      <c r="H40" s="294" t="str">
        <f t="shared" si="3"/>
        <v>IRREGULAR</v>
      </c>
      <c r="I40" s="1092"/>
      <c r="J40" s="1093"/>
      <c r="K40" s="1083"/>
      <c r="L40" s="1084"/>
      <c r="M40" s="544"/>
    </row>
    <row r="41" spans="1:13" ht="19.5" customHeight="1">
      <c r="A41" s="254"/>
      <c r="B41" s="1038">
        <v>29</v>
      </c>
      <c r="C41" s="1039"/>
      <c r="D41" s="1039"/>
      <c r="E41" s="1040"/>
      <c r="F41" s="259"/>
      <c r="G41" s="194" t="str">
        <f t="shared" si="2"/>
        <v>(B)</v>
      </c>
      <c r="H41" s="294" t="str">
        <f t="shared" si="3"/>
        <v>IRREGULAR</v>
      </c>
      <c r="I41" s="1092"/>
      <c r="J41" s="1093"/>
      <c r="K41" s="1083"/>
      <c r="L41" s="1084"/>
      <c r="M41" s="544"/>
    </row>
    <row r="42" spans="1:13" ht="19.5" customHeight="1">
      <c r="A42" s="254"/>
      <c r="B42" s="1038">
        <v>30</v>
      </c>
      <c r="C42" s="1039"/>
      <c r="D42" s="1039"/>
      <c r="E42" s="1040"/>
      <c r="F42" s="259"/>
      <c r="G42" s="194" t="str">
        <f t="shared" si="2"/>
        <v>(B)</v>
      </c>
      <c r="H42" s="294" t="str">
        <f t="shared" si="3"/>
        <v>IRREGULAR</v>
      </c>
      <c r="I42" s="1092"/>
      <c r="J42" s="1093"/>
      <c r="K42" s="1083"/>
      <c r="L42" s="1084"/>
      <c r="M42" s="544"/>
    </row>
    <row r="43" spans="1:13" ht="19.5" customHeight="1">
      <c r="A43" s="254"/>
      <c r="B43" s="1038">
        <v>31</v>
      </c>
      <c r="C43" s="1039"/>
      <c r="D43" s="1039"/>
      <c r="E43" s="1040"/>
      <c r="F43" s="259"/>
      <c r="G43" s="194" t="str">
        <f t="shared" si="2"/>
        <v>(B)</v>
      </c>
      <c r="H43" s="294" t="str">
        <f t="shared" si="3"/>
        <v>IRREGULAR</v>
      </c>
      <c r="I43" s="1092"/>
      <c r="J43" s="1093"/>
      <c r="K43" s="1083"/>
      <c r="L43" s="1084"/>
      <c r="M43" s="544"/>
    </row>
    <row r="44" spans="1:13" ht="19.5" customHeight="1">
      <c r="A44" s="254"/>
      <c r="B44" s="1038">
        <v>32</v>
      </c>
      <c r="C44" s="1039"/>
      <c r="D44" s="1039"/>
      <c r="E44" s="1040"/>
      <c r="F44" s="259"/>
      <c r="G44" s="194" t="str">
        <f t="shared" si="2"/>
        <v>(B)</v>
      </c>
      <c r="H44" s="294" t="str">
        <f t="shared" si="3"/>
        <v>IRREGULAR</v>
      </c>
      <c r="I44" s="1092"/>
      <c r="J44" s="1093"/>
      <c r="K44" s="1083"/>
      <c r="L44" s="1084"/>
      <c r="M44" s="544"/>
    </row>
    <row r="45" spans="1:13" ht="19.5" customHeight="1">
      <c r="A45" s="254"/>
      <c r="B45" s="1038">
        <v>33</v>
      </c>
      <c r="C45" s="1039"/>
      <c r="D45" s="1039"/>
      <c r="E45" s="1040"/>
      <c r="F45" s="259"/>
      <c r="G45" s="194" t="str">
        <f t="shared" si="2"/>
        <v>(B)</v>
      </c>
      <c r="H45" s="294" t="str">
        <f t="shared" si="3"/>
        <v>IRREGULAR</v>
      </c>
      <c r="I45" s="1092"/>
      <c r="J45" s="1093"/>
      <c r="K45" s="1083"/>
      <c r="L45" s="1084"/>
      <c r="M45" s="544"/>
    </row>
    <row r="46" spans="1:13" ht="19.5" customHeight="1">
      <c r="A46" s="254"/>
      <c r="B46" s="1038">
        <v>34</v>
      </c>
      <c r="C46" s="1039"/>
      <c r="D46" s="1039"/>
      <c r="E46" s="1040"/>
      <c r="F46" s="259"/>
      <c r="G46" s="194" t="str">
        <f t="shared" si="2"/>
        <v>(B)</v>
      </c>
      <c r="H46" s="294" t="str">
        <f t="shared" si="3"/>
        <v>IRREGULAR</v>
      </c>
      <c r="I46" s="1092"/>
      <c r="J46" s="1093"/>
      <c r="K46" s="1083"/>
      <c r="L46" s="1084"/>
      <c r="M46" s="544"/>
    </row>
    <row r="47" spans="1:13" ht="19.5" customHeight="1" thickBot="1">
      <c r="A47" s="252"/>
      <c r="B47" s="1108">
        <v>35</v>
      </c>
      <c r="C47" s="1104"/>
      <c r="D47" s="1104"/>
      <c r="E47" s="1105"/>
      <c r="F47" s="259"/>
      <c r="G47" s="194" t="str">
        <f t="shared" si="2"/>
        <v>(B)</v>
      </c>
      <c r="H47" s="294" t="str">
        <f t="shared" si="3"/>
        <v>IRREGULAR</v>
      </c>
      <c r="I47" s="1094"/>
      <c r="J47" s="1095"/>
      <c r="K47" s="1098"/>
      <c r="L47" s="1099"/>
      <c r="M47" s="544"/>
    </row>
    <row r="48" spans="1:13" s="490" customFormat="1" ht="19.5" customHeight="1" thickBot="1">
      <c r="A48" s="559"/>
      <c r="B48" s="1028" t="s">
        <v>145</v>
      </c>
      <c r="C48" s="1028"/>
      <c r="D48" s="1028"/>
      <c r="E48" s="1029"/>
      <c r="F48" s="560"/>
      <c r="G48" s="561"/>
      <c r="H48" s="562"/>
      <c r="I48" s="1096"/>
      <c r="J48" s="1097"/>
      <c r="K48" s="1088"/>
      <c r="L48" s="1089"/>
      <c r="M48" s="563"/>
    </row>
    <row r="49" spans="1:13" ht="19.5" customHeight="1">
      <c r="A49" s="255"/>
      <c r="B49" s="1106">
        <v>1</v>
      </c>
      <c r="C49" s="1106"/>
      <c r="D49" s="1106"/>
      <c r="E49" s="1107"/>
      <c r="F49" s="261"/>
      <c r="G49" s="267" t="str">
        <f aca="true" t="shared" si="4" ref="G49:G83">IF(F49&gt;=90,"(A)",IF(F49&gt;=85,"(P)",IF(F49&gt;=80,"(AP)",IF(F49&gt;=75,"(D)",IF(F49&gt;=0,"(B)")))))</f>
        <v>(B)</v>
      </c>
      <c r="H49" s="295" t="str">
        <f aca="true" t="shared" si="5" ref="H49:H83">IF(F49&gt;=75,"PROMOTED",IF(F49&gt;=70,"RETAINED",IF(F49="","IRREGULAR")))</f>
        <v>IRREGULAR</v>
      </c>
      <c r="I49" s="1109"/>
      <c r="J49" s="1110"/>
      <c r="K49" s="1112"/>
      <c r="L49" s="1113"/>
      <c r="M49" s="544"/>
    </row>
    <row r="50" spans="1:13" ht="19.5" customHeight="1">
      <c r="A50" s="255"/>
      <c r="B50" s="1102">
        <v>2</v>
      </c>
      <c r="C50" s="1102"/>
      <c r="D50" s="1102"/>
      <c r="E50" s="1103"/>
      <c r="F50" s="262"/>
      <c r="G50" s="268" t="str">
        <f t="shared" si="4"/>
        <v>(B)</v>
      </c>
      <c r="H50" s="295" t="str">
        <f t="shared" si="5"/>
        <v>IRREGULAR</v>
      </c>
      <c r="I50" s="1077"/>
      <c r="J50" s="1078"/>
      <c r="K50" s="1083"/>
      <c r="L50" s="1084"/>
      <c r="M50" s="544"/>
    </row>
    <row r="51" spans="1:23" ht="19.5" customHeight="1">
      <c r="A51" s="254"/>
      <c r="B51" s="1039">
        <v>3</v>
      </c>
      <c r="C51" s="1039"/>
      <c r="D51" s="1039"/>
      <c r="E51" s="1040"/>
      <c r="F51" s="262"/>
      <c r="G51" s="268" t="str">
        <f t="shared" si="4"/>
        <v>(B)</v>
      </c>
      <c r="H51" s="295" t="str">
        <f t="shared" si="5"/>
        <v>IRREGULAR</v>
      </c>
      <c r="I51" s="1077"/>
      <c r="J51" s="1078"/>
      <c r="K51" s="1083"/>
      <c r="L51" s="1084"/>
      <c r="M51" s="544"/>
      <c r="T51" s="564"/>
      <c r="U51" s="564"/>
      <c r="V51" s="564"/>
      <c r="W51" s="564"/>
    </row>
    <row r="52" spans="1:23" ht="19.5" customHeight="1">
      <c r="A52" s="255"/>
      <c r="B52" s="1102">
        <v>4</v>
      </c>
      <c r="C52" s="1102"/>
      <c r="D52" s="1102"/>
      <c r="E52" s="1103"/>
      <c r="F52" s="262"/>
      <c r="G52" s="268" t="str">
        <f t="shared" si="4"/>
        <v>(B)</v>
      </c>
      <c r="H52" s="295" t="str">
        <f t="shared" si="5"/>
        <v>IRREGULAR</v>
      </c>
      <c r="I52" s="1077"/>
      <c r="J52" s="1078"/>
      <c r="K52" s="1083"/>
      <c r="L52" s="1084"/>
      <c r="M52" s="544"/>
      <c r="T52" s="544"/>
      <c r="U52" s="544"/>
      <c r="V52" s="544"/>
      <c r="W52" s="544"/>
    </row>
    <row r="53" spans="1:13" ht="19.5" customHeight="1">
      <c r="A53" s="254"/>
      <c r="B53" s="1039">
        <v>5</v>
      </c>
      <c r="C53" s="1039"/>
      <c r="D53" s="1039"/>
      <c r="E53" s="1040"/>
      <c r="F53" s="262"/>
      <c r="G53" s="268" t="str">
        <f t="shared" si="4"/>
        <v>(B)</v>
      </c>
      <c r="H53" s="295" t="str">
        <f t="shared" si="5"/>
        <v>IRREGULAR</v>
      </c>
      <c r="I53" s="1077"/>
      <c r="J53" s="1078"/>
      <c r="K53" s="1083"/>
      <c r="L53" s="1084"/>
      <c r="M53" s="544"/>
    </row>
    <row r="54" spans="1:13" ht="19.5" customHeight="1">
      <c r="A54" s="255"/>
      <c r="B54" s="1102">
        <v>6</v>
      </c>
      <c r="C54" s="1102"/>
      <c r="D54" s="1102"/>
      <c r="E54" s="1103"/>
      <c r="F54" s="262"/>
      <c r="G54" s="268" t="str">
        <f t="shared" si="4"/>
        <v>(B)</v>
      </c>
      <c r="H54" s="295" t="str">
        <f t="shared" si="5"/>
        <v>IRREGULAR</v>
      </c>
      <c r="I54" s="1077"/>
      <c r="J54" s="1078"/>
      <c r="K54" s="1083"/>
      <c r="L54" s="1084"/>
      <c r="M54" s="544"/>
    </row>
    <row r="55" spans="1:13" ht="19.5" customHeight="1">
      <c r="A55" s="254"/>
      <c r="B55" s="1039">
        <v>7</v>
      </c>
      <c r="C55" s="1039"/>
      <c r="D55" s="1039"/>
      <c r="E55" s="1040"/>
      <c r="F55" s="262"/>
      <c r="G55" s="268" t="str">
        <f t="shared" si="4"/>
        <v>(B)</v>
      </c>
      <c r="H55" s="295" t="str">
        <f t="shared" si="5"/>
        <v>IRREGULAR</v>
      </c>
      <c r="I55" s="1077"/>
      <c r="J55" s="1078"/>
      <c r="K55" s="1083"/>
      <c r="L55" s="1084"/>
      <c r="M55" s="544"/>
    </row>
    <row r="56" spans="1:23" ht="19.5" customHeight="1">
      <c r="A56" s="255"/>
      <c r="B56" s="1102">
        <v>8</v>
      </c>
      <c r="C56" s="1102"/>
      <c r="D56" s="1102"/>
      <c r="E56" s="1103"/>
      <c r="F56" s="262"/>
      <c r="G56" s="268" t="str">
        <f t="shared" si="4"/>
        <v>(B)</v>
      </c>
      <c r="H56" s="295" t="str">
        <f t="shared" si="5"/>
        <v>IRREGULAR</v>
      </c>
      <c r="I56" s="1077"/>
      <c r="J56" s="1078"/>
      <c r="K56" s="1083"/>
      <c r="L56" s="1084"/>
      <c r="M56" s="544"/>
      <c r="T56" s="544"/>
      <c r="U56" s="544"/>
      <c r="V56" s="544"/>
      <c r="W56" s="544"/>
    </row>
    <row r="57" spans="1:23" ht="19.5" customHeight="1">
      <c r="A57" s="254"/>
      <c r="B57" s="1039">
        <v>9</v>
      </c>
      <c r="C57" s="1039"/>
      <c r="D57" s="1039"/>
      <c r="E57" s="1040"/>
      <c r="F57" s="262"/>
      <c r="G57" s="268" t="str">
        <f t="shared" si="4"/>
        <v>(B)</v>
      </c>
      <c r="H57" s="295" t="str">
        <f t="shared" si="5"/>
        <v>IRREGULAR</v>
      </c>
      <c r="I57" s="1077"/>
      <c r="J57" s="1078"/>
      <c r="K57" s="1083"/>
      <c r="L57" s="1084"/>
      <c r="M57" s="544"/>
      <c r="T57" s="544"/>
      <c r="U57" s="544"/>
      <c r="V57" s="544"/>
      <c r="W57" s="544"/>
    </row>
    <row r="58" spans="1:13" ht="19.5" customHeight="1">
      <c r="A58" s="255"/>
      <c r="B58" s="1102">
        <v>10</v>
      </c>
      <c r="C58" s="1102"/>
      <c r="D58" s="1102"/>
      <c r="E58" s="1103"/>
      <c r="F58" s="262"/>
      <c r="G58" s="268" t="str">
        <f t="shared" si="4"/>
        <v>(B)</v>
      </c>
      <c r="H58" s="295" t="str">
        <f t="shared" si="5"/>
        <v>IRREGULAR</v>
      </c>
      <c r="I58" s="1077"/>
      <c r="J58" s="1078"/>
      <c r="K58" s="1083"/>
      <c r="L58" s="1084"/>
      <c r="M58" s="544"/>
    </row>
    <row r="59" spans="1:23" ht="19.5" customHeight="1">
      <c r="A59" s="254"/>
      <c r="B59" s="1039">
        <v>11</v>
      </c>
      <c r="C59" s="1039"/>
      <c r="D59" s="1039"/>
      <c r="E59" s="1040"/>
      <c r="F59" s="262"/>
      <c r="G59" s="268" t="str">
        <f t="shared" si="4"/>
        <v>(B)</v>
      </c>
      <c r="H59" s="295" t="str">
        <f t="shared" si="5"/>
        <v>IRREGULAR</v>
      </c>
      <c r="I59" s="1077"/>
      <c r="J59" s="1078"/>
      <c r="K59" s="1083"/>
      <c r="L59" s="1084"/>
      <c r="M59" s="544"/>
      <c r="N59" s="1014" t="s">
        <v>176</v>
      </c>
      <c r="O59" s="1014"/>
      <c r="P59" s="1014"/>
      <c r="Q59" s="1014"/>
      <c r="T59" s="544"/>
      <c r="U59" s="544"/>
      <c r="V59" s="544"/>
      <c r="W59" s="544"/>
    </row>
    <row r="60" spans="1:13" ht="19.5" customHeight="1">
      <c r="A60" s="255"/>
      <c r="B60" s="1102">
        <v>12</v>
      </c>
      <c r="C60" s="1102"/>
      <c r="D60" s="1102"/>
      <c r="E60" s="1103"/>
      <c r="F60" s="262"/>
      <c r="G60" s="268" t="str">
        <f t="shared" si="4"/>
        <v>(B)</v>
      </c>
      <c r="H60" s="295" t="str">
        <f t="shared" si="5"/>
        <v>IRREGULAR</v>
      </c>
      <c r="I60" s="1077"/>
      <c r="J60" s="1078"/>
      <c r="K60" s="1083"/>
      <c r="L60" s="1084"/>
      <c r="M60" s="544"/>
    </row>
    <row r="61" spans="1:17" ht="19.5" customHeight="1">
      <c r="A61" s="254"/>
      <c r="B61" s="1039">
        <v>13</v>
      </c>
      <c r="C61" s="1039"/>
      <c r="D61" s="1039"/>
      <c r="E61" s="1040"/>
      <c r="F61" s="262"/>
      <c r="G61" s="268" t="str">
        <f t="shared" si="4"/>
        <v>(B)</v>
      </c>
      <c r="H61" s="295" t="str">
        <f t="shared" si="5"/>
        <v>IRREGULAR</v>
      </c>
      <c r="I61" s="1077"/>
      <c r="J61" s="1078"/>
      <c r="K61" s="1083"/>
      <c r="L61" s="1084"/>
      <c r="M61" s="544"/>
      <c r="N61" s="1018"/>
      <c r="O61" s="1018"/>
      <c r="P61" s="1018"/>
      <c r="Q61" s="1018"/>
    </row>
    <row r="62" spans="1:17" ht="19.5" customHeight="1">
      <c r="A62" s="255"/>
      <c r="B62" s="1102">
        <v>14</v>
      </c>
      <c r="C62" s="1102"/>
      <c r="D62" s="1102"/>
      <c r="E62" s="1103"/>
      <c r="F62" s="262"/>
      <c r="G62" s="268" t="str">
        <f t="shared" si="4"/>
        <v>(B)</v>
      </c>
      <c r="H62" s="295" t="str">
        <f t="shared" si="5"/>
        <v>IRREGULAR</v>
      </c>
      <c r="I62" s="1077"/>
      <c r="J62" s="1078"/>
      <c r="K62" s="1083"/>
      <c r="L62" s="1084"/>
      <c r="M62" s="544"/>
      <c r="N62" s="1015" t="s">
        <v>48</v>
      </c>
      <c r="O62" s="1015"/>
      <c r="P62" s="1015"/>
      <c r="Q62" s="1015"/>
    </row>
    <row r="63" spans="1:23" ht="19.5" customHeight="1">
      <c r="A63" s="254"/>
      <c r="B63" s="1039">
        <v>15</v>
      </c>
      <c r="C63" s="1039"/>
      <c r="D63" s="1039"/>
      <c r="E63" s="1040"/>
      <c r="F63" s="259"/>
      <c r="G63" s="194" t="str">
        <f t="shared" si="4"/>
        <v>(B)</v>
      </c>
      <c r="H63" s="293" t="str">
        <f t="shared" si="5"/>
        <v>IRREGULAR</v>
      </c>
      <c r="I63" s="1092"/>
      <c r="J63" s="1093"/>
      <c r="K63" s="1083"/>
      <c r="L63" s="1084"/>
      <c r="M63" s="544"/>
      <c r="N63" s="1016" t="s">
        <v>49</v>
      </c>
      <c r="O63" s="1016"/>
      <c r="P63" s="1016"/>
      <c r="Q63" s="1016"/>
      <c r="T63" s="544"/>
      <c r="U63" s="544"/>
      <c r="V63" s="544"/>
      <c r="W63" s="544"/>
    </row>
    <row r="64" spans="1:17" ht="19.5" customHeight="1">
      <c r="A64" s="255"/>
      <c r="B64" s="1102">
        <v>16</v>
      </c>
      <c r="C64" s="1102"/>
      <c r="D64" s="1102"/>
      <c r="E64" s="1103"/>
      <c r="F64" s="263"/>
      <c r="G64" s="269" t="str">
        <f t="shared" si="4"/>
        <v>(B)</v>
      </c>
      <c r="H64" s="270" t="str">
        <f t="shared" si="5"/>
        <v>IRREGULAR</v>
      </c>
      <c r="I64" s="1092"/>
      <c r="J64" s="1093"/>
      <c r="K64" s="1083"/>
      <c r="L64" s="1084"/>
      <c r="M64" s="544"/>
      <c r="N64" s="565" t="s">
        <v>261</v>
      </c>
      <c r="O64" s="544"/>
      <c r="P64" s="544"/>
      <c r="Q64" s="544"/>
    </row>
    <row r="65" spans="1:13" ht="19.5" customHeight="1">
      <c r="A65" s="254"/>
      <c r="B65" s="1039">
        <v>17</v>
      </c>
      <c r="C65" s="1039"/>
      <c r="D65" s="1039"/>
      <c r="E65" s="1040"/>
      <c r="F65" s="263"/>
      <c r="G65" s="269" t="str">
        <f t="shared" si="4"/>
        <v>(B)</v>
      </c>
      <c r="H65" s="270" t="str">
        <f t="shared" si="5"/>
        <v>IRREGULAR</v>
      </c>
      <c r="I65" s="1092"/>
      <c r="J65" s="1093"/>
      <c r="K65" s="1083"/>
      <c r="L65" s="1084"/>
      <c r="M65" s="544"/>
    </row>
    <row r="66" spans="1:17" ht="19.5" customHeight="1">
      <c r="A66" s="255"/>
      <c r="B66" s="1102">
        <v>18</v>
      </c>
      <c r="C66" s="1102"/>
      <c r="D66" s="1102"/>
      <c r="E66" s="1103"/>
      <c r="F66" s="263"/>
      <c r="G66" s="269" t="str">
        <f t="shared" si="4"/>
        <v>(B)</v>
      </c>
      <c r="H66" s="270" t="str">
        <f t="shared" si="5"/>
        <v>IRREGULAR</v>
      </c>
      <c r="I66" s="1092"/>
      <c r="J66" s="1093"/>
      <c r="K66" s="1083"/>
      <c r="L66" s="1084"/>
      <c r="M66" s="544"/>
      <c r="N66" s="1018"/>
      <c r="O66" s="1018"/>
      <c r="P66" s="1018"/>
      <c r="Q66" s="1018"/>
    </row>
    <row r="67" spans="1:17" ht="19.5" customHeight="1">
      <c r="A67" s="254"/>
      <c r="B67" s="1039">
        <v>19</v>
      </c>
      <c r="C67" s="1039"/>
      <c r="D67" s="1039"/>
      <c r="E67" s="1040"/>
      <c r="F67" s="263"/>
      <c r="G67" s="269" t="str">
        <f t="shared" si="4"/>
        <v>(B)</v>
      </c>
      <c r="H67" s="270" t="str">
        <f t="shared" si="5"/>
        <v>IRREGULAR</v>
      </c>
      <c r="I67" s="1092"/>
      <c r="J67" s="1093"/>
      <c r="K67" s="1083"/>
      <c r="L67" s="1084"/>
      <c r="M67" s="544"/>
      <c r="N67" s="1015" t="s">
        <v>15</v>
      </c>
      <c r="O67" s="1015"/>
      <c r="P67" s="1015"/>
      <c r="Q67" s="1015"/>
    </row>
    <row r="68" spans="1:17" ht="19.5" customHeight="1">
      <c r="A68" s="255"/>
      <c r="B68" s="1102">
        <v>20</v>
      </c>
      <c r="C68" s="1102"/>
      <c r="D68" s="1102"/>
      <c r="E68" s="1103"/>
      <c r="F68" s="263"/>
      <c r="G68" s="269" t="str">
        <f t="shared" si="4"/>
        <v>(B)</v>
      </c>
      <c r="H68" s="270" t="str">
        <f t="shared" si="5"/>
        <v>IRREGULAR</v>
      </c>
      <c r="I68" s="1092"/>
      <c r="J68" s="1093"/>
      <c r="K68" s="1083"/>
      <c r="L68" s="1084"/>
      <c r="M68" s="544"/>
      <c r="N68" s="1017" t="s">
        <v>335</v>
      </c>
      <c r="O68" s="1017"/>
      <c r="P68" s="1017"/>
      <c r="Q68" s="1017"/>
    </row>
    <row r="69" spans="1:13" ht="19.5" customHeight="1">
      <c r="A69" s="254"/>
      <c r="B69" s="1039">
        <v>21</v>
      </c>
      <c r="C69" s="1039"/>
      <c r="D69" s="1039"/>
      <c r="E69" s="1040"/>
      <c r="F69" s="263"/>
      <c r="G69" s="269" t="str">
        <f t="shared" si="4"/>
        <v>(B)</v>
      </c>
      <c r="H69" s="270" t="str">
        <f t="shared" si="5"/>
        <v>IRREGULAR</v>
      </c>
      <c r="I69" s="1092"/>
      <c r="J69" s="1093"/>
      <c r="K69" s="1083"/>
      <c r="L69" s="1084"/>
      <c r="M69" s="544"/>
    </row>
    <row r="70" spans="1:14" ht="19.5" customHeight="1">
      <c r="A70" s="255"/>
      <c r="B70" s="1102">
        <v>22</v>
      </c>
      <c r="C70" s="1102"/>
      <c r="D70" s="1102"/>
      <c r="E70" s="1103"/>
      <c r="F70" s="263"/>
      <c r="G70" s="269" t="str">
        <f t="shared" si="4"/>
        <v>(B)</v>
      </c>
      <c r="H70" s="270" t="str">
        <f t="shared" si="5"/>
        <v>IRREGULAR</v>
      </c>
      <c r="I70" s="1092"/>
      <c r="J70" s="1093"/>
      <c r="K70" s="1083"/>
      <c r="L70" s="1084"/>
      <c r="M70" s="544"/>
      <c r="N70" s="490" t="s">
        <v>59</v>
      </c>
    </row>
    <row r="71" spans="1:17" ht="19.5" customHeight="1">
      <c r="A71" s="254"/>
      <c r="B71" s="1039">
        <v>23</v>
      </c>
      <c r="C71" s="1039"/>
      <c r="D71" s="1039"/>
      <c r="E71" s="1040"/>
      <c r="F71" s="263"/>
      <c r="G71" s="269" t="str">
        <f t="shared" si="4"/>
        <v>(B)</v>
      </c>
      <c r="H71" s="270" t="str">
        <f t="shared" si="5"/>
        <v>IRREGULAR</v>
      </c>
      <c r="I71" s="1092"/>
      <c r="J71" s="1093"/>
      <c r="K71" s="1083"/>
      <c r="L71" s="1084"/>
      <c r="M71" s="544"/>
      <c r="N71" s="1111" t="s">
        <v>342</v>
      </c>
      <c r="O71" s="1111"/>
      <c r="P71" s="1111"/>
      <c r="Q71" s="1111"/>
    </row>
    <row r="72" spans="1:13" ht="19.5" customHeight="1">
      <c r="A72" s="255"/>
      <c r="B72" s="1102">
        <v>24</v>
      </c>
      <c r="C72" s="1102"/>
      <c r="D72" s="1102"/>
      <c r="E72" s="1103"/>
      <c r="F72" s="263"/>
      <c r="G72" s="269" t="str">
        <f t="shared" si="4"/>
        <v>(B)</v>
      </c>
      <c r="H72" s="270" t="str">
        <f t="shared" si="5"/>
        <v>IRREGULAR</v>
      </c>
      <c r="I72" s="1092"/>
      <c r="J72" s="1093"/>
      <c r="K72" s="1083"/>
      <c r="L72" s="1084"/>
      <c r="M72" s="544"/>
    </row>
    <row r="73" spans="1:17" ht="19.5" customHeight="1">
      <c r="A73" s="254"/>
      <c r="B73" s="1039">
        <v>25</v>
      </c>
      <c r="C73" s="1039"/>
      <c r="D73" s="1039"/>
      <c r="E73" s="1040"/>
      <c r="F73" s="263"/>
      <c r="G73" s="269" t="str">
        <f t="shared" si="4"/>
        <v>(B)</v>
      </c>
      <c r="H73" s="270" t="str">
        <f t="shared" si="5"/>
        <v>IRREGULAR</v>
      </c>
      <c r="I73" s="1092"/>
      <c r="J73" s="1093"/>
      <c r="K73" s="1083"/>
      <c r="L73" s="1084"/>
      <c r="M73" s="544"/>
      <c r="N73" s="1006" t="s">
        <v>143</v>
      </c>
      <c r="O73" s="1006"/>
      <c r="P73" s="1006"/>
      <c r="Q73" s="1006"/>
    </row>
    <row r="74" spans="1:17" ht="19.5" customHeight="1">
      <c r="A74" s="255"/>
      <c r="B74" s="1102">
        <v>26</v>
      </c>
      <c r="C74" s="1102"/>
      <c r="D74" s="1102"/>
      <c r="E74" s="1103"/>
      <c r="F74" s="263"/>
      <c r="G74" s="269" t="str">
        <f t="shared" si="4"/>
        <v>(B)</v>
      </c>
      <c r="H74" s="270" t="str">
        <f t="shared" si="5"/>
        <v>IRREGULAR</v>
      </c>
      <c r="I74" s="1092"/>
      <c r="J74" s="1093"/>
      <c r="K74" s="1083"/>
      <c r="L74" s="1084"/>
      <c r="M74" s="544"/>
      <c r="N74" s="1006"/>
      <c r="O74" s="1006"/>
      <c r="P74" s="1006"/>
      <c r="Q74" s="1006"/>
    </row>
    <row r="75" spans="1:17" ht="19.5" customHeight="1">
      <c r="A75" s="254"/>
      <c r="B75" s="1039">
        <v>27</v>
      </c>
      <c r="C75" s="1039"/>
      <c r="D75" s="1039"/>
      <c r="E75" s="1040"/>
      <c r="F75" s="263"/>
      <c r="G75" s="269" t="str">
        <f t="shared" si="4"/>
        <v>(B)</v>
      </c>
      <c r="H75" s="270" t="str">
        <f t="shared" si="5"/>
        <v>IRREGULAR</v>
      </c>
      <c r="I75" s="1092"/>
      <c r="J75" s="1093"/>
      <c r="K75" s="1083"/>
      <c r="L75" s="1084"/>
      <c r="M75" s="544"/>
      <c r="N75" s="1006"/>
      <c r="O75" s="1006"/>
      <c r="P75" s="1006"/>
      <c r="Q75" s="1006"/>
    </row>
    <row r="76" spans="1:17" ht="19.5" customHeight="1">
      <c r="A76" s="255"/>
      <c r="B76" s="1102">
        <v>28</v>
      </c>
      <c r="C76" s="1102"/>
      <c r="D76" s="1102"/>
      <c r="E76" s="1103"/>
      <c r="F76" s="263"/>
      <c r="G76" s="269" t="str">
        <f t="shared" si="4"/>
        <v>(B)</v>
      </c>
      <c r="H76" s="270" t="str">
        <f t="shared" si="5"/>
        <v>IRREGULAR</v>
      </c>
      <c r="I76" s="1092"/>
      <c r="J76" s="1093"/>
      <c r="K76" s="1083"/>
      <c r="L76" s="1084"/>
      <c r="M76" s="544"/>
      <c r="N76" s="1006"/>
      <c r="O76" s="1006"/>
      <c r="P76" s="1006"/>
      <c r="Q76" s="1006"/>
    </row>
    <row r="77" spans="1:13" ht="19.5" customHeight="1">
      <c r="A77" s="254"/>
      <c r="B77" s="1039">
        <v>29</v>
      </c>
      <c r="C77" s="1039"/>
      <c r="D77" s="1039"/>
      <c r="E77" s="1040"/>
      <c r="F77" s="263"/>
      <c r="G77" s="269" t="str">
        <f t="shared" si="4"/>
        <v>(B)</v>
      </c>
      <c r="H77" s="270" t="str">
        <f t="shared" si="5"/>
        <v>IRREGULAR</v>
      </c>
      <c r="I77" s="1092"/>
      <c r="J77" s="1093"/>
      <c r="K77" s="1083"/>
      <c r="L77" s="1084"/>
      <c r="M77" s="544"/>
    </row>
    <row r="78" spans="1:17" ht="19.5" customHeight="1">
      <c r="A78" s="255"/>
      <c r="B78" s="1102">
        <v>30</v>
      </c>
      <c r="C78" s="1102"/>
      <c r="D78" s="1102"/>
      <c r="E78" s="1103"/>
      <c r="F78" s="263"/>
      <c r="G78" s="269" t="str">
        <f t="shared" si="4"/>
        <v>(B)</v>
      </c>
      <c r="H78" s="270" t="str">
        <f t="shared" si="5"/>
        <v>IRREGULAR</v>
      </c>
      <c r="I78" s="1092"/>
      <c r="J78" s="1093"/>
      <c r="K78" s="1083"/>
      <c r="L78" s="1084"/>
      <c r="M78" s="544"/>
      <c r="N78" s="1007" t="s">
        <v>270</v>
      </c>
      <c r="O78" s="1007"/>
      <c r="P78" s="1007"/>
      <c r="Q78" s="1007"/>
    </row>
    <row r="79" spans="1:17" ht="19.5" customHeight="1">
      <c r="A79" s="254"/>
      <c r="B79" s="1039">
        <v>31</v>
      </c>
      <c r="C79" s="1039"/>
      <c r="D79" s="1039"/>
      <c r="E79" s="1040"/>
      <c r="F79" s="263"/>
      <c r="G79" s="269" t="str">
        <f t="shared" si="4"/>
        <v>(B)</v>
      </c>
      <c r="H79" s="270" t="str">
        <f t="shared" si="5"/>
        <v>IRREGULAR</v>
      </c>
      <c r="I79" s="1092"/>
      <c r="J79" s="1093"/>
      <c r="K79" s="1083"/>
      <c r="L79" s="1084"/>
      <c r="M79" s="544"/>
      <c r="N79" s="1007"/>
      <c r="O79" s="1007"/>
      <c r="P79" s="1007"/>
      <c r="Q79" s="1007"/>
    </row>
    <row r="80" spans="1:17" ht="19.5" customHeight="1">
      <c r="A80" s="255"/>
      <c r="B80" s="1102">
        <v>32</v>
      </c>
      <c r="C80" s="1102"/>
      <c r="D80" s="1102"/>
      <c r="E80" s="1103"/>
      <c r="F80" s="263"/>
      <c r="G80" s="269" t="str">
        <f t="shared" si="4"/>
        <v>(B)</v>
      </c>
      <c r="H80" s="270" t="str">
        <f t="shared" si="5"/>
        <v>IRREGULAR</v>
      </c>
      <c r="I80" s="1092"/>
      <c r="J80" s="1093"/>
      <c r="K80" s="1083"/>
      <c r="L80" s="1084"/>
      <c r="M80" s="544"/>
      <c r="N80" s="1007"/>
      <c r="O80" s="1007"/>
      <c r="P80" s="1007"/>
      <c r="Q80" s="1007"/>
    </row>
    <row r="81" spans="1:13" ht="19.5" customHeight="1">
      <c r="A81" s="254"/>
      <c r="B81" s="1039">
        <v>33</v>
      </c>
      <c r="C81" s="1039"/>
      <c r="D81" s="1039"/>
      <c r="E81" s="1040"/>
      <c r="F81" s="263"/>
      <c r="G81" s="269" t="str">
        <f t="shared" si="4"/>
        <v>(B)</v>
      </c>
      <c r="H81" s="270" t="str">
        <f t="shared" si="5"/>
        <v>IRREGULAR</v>
      </c>
      <c r="I81" s="1092"/>
      <c r="J81" s="1093"/>
      <c r="K81" s="1083"/>
      <c r="L81" s="1084"/>
      <c r="M81" s="544"/>
    </row>
    <row r="82" spans="1:17" ht="19.5" customHeight="1">
      <c r="A82" s="255"/>
      <c r="B82" s="1102">
        <v>34</v>
      </c>
      <c r="C82" s="1102"/>
      <c r="D82" s="1102"/>
      <c r="E82" s="1103"/>
      <c r="F82" s="263"/>
      <c r="G82" s="269" t="str">
        <f t="shared" si="4"/>
        <v>(B)</v>
      </c>
      <c r="H82" s="270" t="str">
        <f t="shared" si="5"/>
        <v>IRREGULAR</v>
      </c>
      <c r="I82" s="1092"/>
      <c r="J82" s="1093"/>
      <c r="K82" s="1083"/>
      <c r="L82" s="1084"/>
      <c r="M82" s="544"/>
      <c r="N82" s="1007" t="s">
        <v>271</v>
      </c>
      <c r="O82" s="1007"/>
      <c r="P82" s="1007"/>
      <c r="Q82" s="1007"/>
    </row>
    <row r="83" spans="1:17" ht="19.5" customHeight="1" thickBot="1">
      <c r="A83" s="256"/>
      <c r="B83" s="1104">
        <v>35</v>
      </c>
      <c r="C83" s="1104"/>
      <c r="D83" s="1104"/>
      <c r="E83" s="1105"/>
      <c r="F83" s="264"/>
      <c r="G83" s="195" t="str">
        <f t="shared" si="4"/>
        <v>(B)</v>
      </c>
      <c r="H83" s="296" t="str">
        <f t="shared" si="5"/>
        <v>IRREGULAR</v>
      </c>
      <c r="I83" s="1094"/>
      <c r="J83" s="1095"/>
      <c r="K83" s="1098"/>
      <c r="L83" s="1099"/>
      <c r="M83" s="544"/>
      <c r="N83" s="1007"/>
      <c r="O83" s="1007"/>
      <c r="P83" s="1007"/>
      <c r="Q83" s="1007"/>
    </row>
    <row r="84" spans="1:17" s="490" customFormat="1" ht="19.5" customHeight="1" thickBot="1">
      <c r="A84" s="559"/>
      <c r="B84" s="1028" t="s">
        <v>146</v>
      </c>
      <c r="C84" s="1028"/>
      <c r="D84" s="1028"/>
      <c r="E84" s="567"/>
      <c r="F84" s="560"/>
      <c r="G84" s="561"/>
      <c r="H84" s="562"/>
      <c r="I84" s="1096"/>
      <c r="J84" s="1097"/>
      <c r="K84" s="1088"/>
      <c r="L84" s="1089"/>
      <c r="M84" s="563"/>
      <c r="N84" s="1007"/>
      <c r="O84" s="1007"/>
      <c r="P84" s="1007"/>
      <c r="Q84" s="1007"/>
    </row>
    <row r="85" spans="1:13" ht="21.75" customHeight="1" thickBot="1">
      <c r="A85" s="569">
        <f>A84+A48</f>
        <v>0</v>
      </c>
      <c r="B85" s="1028" t="s">
        <v>341</v>
      </c>
      <c r="C85" s="1028"/>
      <c r="D85" s="1028"/>
      <c r="E85" s="570"/>
      <c r="F85" s="571"/>
      <c r="G85" s="572"/>
      <c r="H85" s="573"/>
      <c r="I85" s="1100"/>
      <c r="J85" s="1101"/>
      <c r="K85" s="1090"/>
      <c r="L85" s="1091"/>
      <c r="M85" s="544"/>
    </row>
    <row r="86" spans="1:13" ht="20.25">
      <c r="A86" s="574" t="s">
        <v>338</v>
      </c>
      <c r="B86" s="544"/>
      <c r="C86" s="575"/>
      <c r="D86" s="575"/>
      <c r="E86" s="575"/>
      <c r="F86" s="575"/>
      <c r="G86" s="575"/>
      <c r="H86" s="575"/>
      <c r="I86" s="576"/>
      <c r="J86" s="544"/>
      <c r="K86" s="544"/>
      <c r="L86" s="544"/>
      <c r="M86" s="544"/>
    </row>
    <row r="87" spans="1:17" ht="18">
      <c r="A87" s="543"/>
      <c r="B87" s="543"/>
      <c r="C87" s="653"/>
      <c r="D87" s="654"/>
      <c r="E87" s="653"/>
      <c r="F87" s="655"/>
      <c r="G87" s="457"/>
      <c r="H87" s="655"/>
      <c r="I87" s="654"/>
      <c r="J87" s="544"/>
      <c r="K87" s="544"/>
      <c r="L87" s="544"/>
      <c r="M87" s="544"/>
      <c r="N87" s="1013"/>
      <c r="O87" s="1013"/>
      <c r="P87" s="1013"/>
      <c r="Q87" s="1013"/>
    </row>
    <row r="88" spans="1:17" ht="14.25">
      <c r="A88" s="543"/>
      <c r="B88" s="543"/>
      <c r="C88" s="544"/>
      <c r="D88" s="544"/>
      <c r="E88" s="544"/>
      <c r="F88" s="544"/>
      <c r="G88" s="544"/>
      <c r="H88" s="543"/>
      <c r="I88" s="544"/>
      <c r="J88" s="544"/>
      <c r="K88" s="544"/>
      <c r="L88" s="544"/>
      <c r="M88" s="544"/>
      <c r="N88" s="544"/>
      <c r="O88" s="544"/>
      <c r="P88" s="544"/>
      <c r="Q88" s="544"/>
    </row>
    <row r="89" spans="1:13" ht="21.75" customHeight="1">
      <c r="A89" s="543"/>
      <c r="B89" s="543"/>
      <c r="C89" s="544"/>
      <c r="K89" s="458"/>
      <c r="L89" s="544"/>
      <c r="M89" s="544"/>
    </row>
    <row r="90" spans="1:13" ht="17.25" customHeight="1">
      <c r="A90" s="543"/>
      <c r="B90" s="543"/>
      <c r="C90" s="544"/>
      <c r="D90" s="544"/>
      <c r="E90" s="544"/>
      <c r="F90" s="544"/>
      <c r="G90" s="544"/>
      <c r="H90" s="544"/>
      <c r="I90" s="544"/>
      <c r="J90" s="544"/>
      <c r="K90" s="544"/>
      <c r="L90" s="544"/>
      <c r="M90" s="544"/>
    </row>
    <row r="91" spans="1:13" ht="14.25">
      <c r="A91" s="544"/>
      <c r="B91" s="544"/>
      <c r="C91" s="544"/>
      <c r="D91" s="544"/>
      <c r="E91" s="544"/>
      <c r="F91" s="544"/>
      <c r="G91" s="544"/>
      <c r="H91" s="544"/>
      <c r="I91" s="544"/>
      <c r="J91" s="544"/>
      <c r="K91" s="544"/>
      <c r="L91" s="544"/>
      <c r="M91" s="544"/>
    </row>
    <row r="92" spans="1:13" ht="14.25">
      <c r="A92" s="544"/>
      <c r="B92" s="544"/>
      <c r="C92" s="544"/>
      <c r="D92" s="544"/>
      <c r="E92" s="544"/>
      <c r="F92" s="544"/>
      <c r="G92" s="544"/>
      <c r="H92" s="544"/>
      <c r="I92" s="544"/>
      <c r="J92" s="544"/>
      <c r="K92" s="544"/>
      <c r="L92" s="544"/>
      <c r="M92" s="544"/>
    </row>
    <row r="93" spans="1:13" ht="14.25">
      <c r="A93" s="544"/>
      <c r="B93" s="544"/>
      <c r="C93" s="544"/>
      <c r="D93" s="544"/>
      <c r="E93" s="544"/>
      <c r="F93" s="544"/>
      <c r="G93" s="544"/>
      <c r="H93" s="544"/>
      <c r="I93" s="544"/>
      <c r="J93" s="544"/>
      <c r="K93" s="544"/>
      <c r="L93" s="544"/>
      <c r="M93" s="544"/>
    </row>
    <row r="94" spans="1:13" ht="14.25">
      <c r="A94" s="544"/>
      <c r="B94" s="544"/>
      <c r="C94" s="544"/>
      <c r="D94" s="544"/>
      <c r="E94" s="544"/>
      <c r="F94" s="544"/>
      <c r="G94" s="544"/>
      <c r="H94" s="544"/>
      <c r="I94" s="544"/>
      <c r="J94" s="544"/>
      <c r="K94" s="544"/>
      <c r="L94" s="544"/>
      <c r="M94" s="544"/>
    </row>
    <row r="95" spans="1:13" ht="14.25">
      <c r="A95" s="544"/>
      <c r="B95" s="544"/>
      <c r="C95" s="544"/>
      <c r="D95" s="544"/>
      <c r="E95" s="544"/>
      <c r="F95" s="544"/>
      <c r="G95" s="544"/>
      <c r="H95" s="544"/>
      <c r="I95" s="544"/>
      <c r="J95" s="544"/>
      <c r="K95" s="544"/>
      <c r="L95" s="544"/>
      <c r="M95" s="544"/>
    </row>
    <row r="96" spans="1:13" ht="14.25">
      <c r="A96" s="544"/>
      <c r="B96" s="544"/>
      <c r="C96" s="544"/>
      <c r="D96" s="544"/>
      <c r="E96" s="544"/>
      <c r="F96" s="544"/>
      <c r="G96" s="544"/>
      <c r="H96" s="544"/>
      <c r="I96" s="544"/>
      <c r="J96" s="544"/>
      <c r="K96" s="544"/>
      <c r="L96" s="544"/>
      <c r="M96" s="544"/>
    </row>
    <row r="97" spans="1:13" ht="14.25">
      <c r="A97" s="544"/>
      <c r="B97" s="544"/>
      <c r="C97" s="544"/>
      <c r="D97" s="544"/>
      <c r="E97" s="544"/>
      <c r="F97" s="544"/>
      <c r="G97" s="544"/>
      <c r="H97" s="544"/>
      <c r="I97" s="544"/>
      <c r="J97" s="544"/>
      <c r="K97" s="544"/>
      <c r="L97" s="544"/>
      <c r="M97" s="544"/>
    </row>
    <row r="98" spans="1:13" ht="14.25">
      <c r="A98" s="544"/>
      <c r="B98" s="544"/>
      <c r="C98" s="544"/>
      <c r="D98" s="544"/>
      <c r="E98" s="544"/>
      <c r="F98" s="544"/>
      <c r="G98" s="544"/>
      <c r="H98" s="544"/>
      <c r="I98" s="544"/>
      <c r="J98" s="544"/>
      <c r="K98" s="544"/>
      <c r="L98" s="544"/>
      <c r="M98" s="544"/>
    </row>
  </sheetData>
  <sheetProtection/>
  <protectedRanges>
    <protectedRange sqref="G13:H47 G49:H83" name="Range2"/>
    <protectedRange sqref="A84 F87 H87 C5 C7 H5 K3 K5 K7 M7 N61 N66 I13:L47 A13:F47 I49:L83 A49:F83" name="Range1"/>
  </protectedRanges>
  <mergeCells count="287">
    <mergeCell ref="I81:J81"/>
    <mergeCell ref="K81:L81"/>
    <mergeCell ref="B82:E82"/>
    <mergeCell ref="I82:J82"/>
    <mergeCell ref="K82:L82"/>
    <mergeCell ref="S1:S5"/>
    <mergeCell ref="S7:S13"/>
    <mergeCell ref="I78:J78"/>
    <mergeCell ref="K78:L78"/>
    <mergeCell ref="B79:E79"/>
    <mergeCell ref="I79:J79"/>
    <mergeCell ref="K79:L79"/>
    <mergeCell ref="B80:E80"/>
    <mergeCell ref="I80:J80"/>
    <mergeCell ref="K80:L80"/>
    <mergeCell ref="I75:J75"/>
    <mergeCell ref="K75:L75"/>
    <mergeCell ref="B76:E76"/>
    <mergeCell ref="I76:J76"/>
    <mergeCell ref="K76:L76"/>
    <mergeCell ref="B77:E77"/>
    <mergeCell ref="I77:J77"/>
    <mergeCell ref="K77:L77"/>
    <mergeCell ref="K72:L72"/>
    <mergeCell ref="B73:E73"/>
    <mergeCell ref="I73:J73"/>
    <mergeCell ref="K73:L73"/>
    <mergeCell ref="B74:E74"/>
    <mergeCell ref="I74:J74"/>
    <mergeCell ref="K74:L74"/>
    <mergeCell ref="B57:E57"/>
    <mergeCell ref="B56:E56"/>
    <mergeCell ref="B50:E50"/>
    <mergeCell ref="B54:E54"/>
    <mergeCell ref="B53:E53"/>
    <mergeCell ref="B52:E52"/>
    <mergeCell ref="I46:J46"/>
    <mergeCell ref="K46:L46"/>
    <mergeCell ref="N71:Q71"/>
    <mergeCell ref="B71:E71"/>
    <mergeCell ref="I71:J71"/>
    <mergeCell ref="K71:L71"/>
    <mergeCell ref="B51:E51"/>
    <mergeCell ref="K49:L49"/>
    <mergeCell ref="B61:E61"/>
    <mergeCell ref="B58:E58"/>
    <mergeCell ref="I42:J42"/>
    <mergeCell ref="K42:L42"/>
    <mergeCell ref="B43:E43"/>
    <mergeCell ref="I43:J43"/>
    <mergeCell ref="K43:L43"/>
    <mergeCell ref="B45:E45"/>
    <mergeCell ref="I45:J45"/>
    <mergeCell ref="K45:L45"/>
    <mergeCell ref="I39:J39"/>
    <mergeCell ref="K39:L39"/>
    <mergeCell ref="B44:E44"/>
    <mergeCell ref="B40:E40"/>
    <mergeCell ref="I40:J40"/>
    <mergeCell ref="K40:L40"/>
    <mergeCell ref="B41:E41"/>
    <mergeCell ref="I41:J41"/>
    <mergeCell ref="K41:L41"/>
    <mergeCell ref="B42:E42"/>
    <mergeCell ref="I58:J58"/>
    <mergeCell ref="I49:J49"/>
    <mergeCell ref="B36:E36"/>
    <mergeCell ref="I36:J36"/>
    <mergeCell ref="K36:L36"/>
    <mergeCell ref="B37:E37"/>
    <mergeCell ref="I37:J37"/>
    <mergeCell ref="K37:L37"/>
    <mergeCell ref="B38:E38"/>
    <mergeCell ref="I38:J38"/>
    <mergeCell ref="B72:E72"/>
    <mergeCell ref="B75:E75"/>
    <mergeCell ref="B78:E78"/>
    <mergeCell ref="B81:E81"/>
    <mergeCell ref="B32:E32"/>
    <mergeCell ref="B62:E62"/>
    <mergeCell ref="B60:E60"/>
    <mergeCell ref="B59:E59"/>
    <mergeCell ref="B33:E33"/>
    <mergeCell ref="B34:E34"/>
    <mergeCell ref="B29:E29"/>
    <mergeCell ref="B70:E70"/>
    <mergeCell ref="B69:E69"/>
    <mergeCell ref="B68:E68"/>
    <mergeCell ref="B67:E67"/>
    <mergeCell ref="B47:E47"/>
    <mergeCell ref="B35:E35"/>
    <mergeCell ref="B39:E39"/>
    <mergeCell ref="B46:E46"/>
    <mergeCell ref="B63:E63"/>
    <mergeCell ref="B49:E49"/>
    <mergeCell ref="B48:E48"/>
    <mergeCell ref="B55:E55"/>
    <mergeCell ref="B31:E31"/>
    <mergeCell ref="K33:L33"/>
    <mergeCell ref="K34:L34"/>
    <mergeCell ref="K35:L35"/>
    <mergeCell ref="I31:J31"/>
    <mergeCell ref="I33:J33"/>
    <mergeCell ref="I34:J34"/>
    <mergeCell ref="I32:J32"/>
    <mergeCell ref="I47:J47"/>
    <mergeCell ref="I48:J48"/>
    <mergeCell ref="K32:L32"/>
    <mergeCell ref="K47:L47"/>
    <mergeCell ref="I44:J44"/>
    <mergeCell ref="K44:L44"/>
    <mergeCell ref="K48:L48"/>
    <mergeCell ref="I35:J35"/>
    <mergeCell ref="K38:L38"/>
    <mergeCell ref="K27:L27"/>
    <mergeCell ref="K28:L28"/>
    <mergeCell ref="K29:L29"/>
    <mergeCell ref="K30:L30"/>
    <mergeCell ref="K31:L31"/>
    <mergeCell ref="I26:J26"/>
    <mergeCell ref="I27:J27"/>
    <mergeCell ref="I28:J28"/>
    <mergeCell ref="I29:J29"/>
    <mergeCell ref="I30:J30"/>
    <mergeCell ref="I50:J50"/>
    <mergeCell ref="I51:J51"/>
    <mergeCell ref="I52:J52"/>
    <mergeCell ref="I53:J53"/>
    <mergeCell ref="I59:J59"/>
    <mergeCell ref="I60:J60"/>
    <mergeCell ref="I54:J54"/>
    <mergeCell ref="I55:J55"/>
    <mergeCell ref="I56:J56"/>
    <mergeCell ref="I57:J57"/>
    <mergeCell ref="K59:L59"/>
    <mergeCell ref="K50:L50"/>
    <mergeCell ref="K51:L51"/>
    <mergeCell ref="K52:L52"/>
    <mergeCell ref="K53:L53"/>
    <mergeCell ref="K54:L54"/>
    <mergeCell ref="K55:L55"/>
    <mergeCell ref="K56:L56"/>
    <mergeCell ref="K57:L57"/>
    <mergeCell ref="K58:L58"/>
    <mergeCell ref="K60:L60"/>
    <mergeCell ref="K61:L61"/>
    <mergeCell ref="K62:L62"/>
    <mergeCell ref="K63:L63"/>
    <mergeCell ref="I63:J63"/>
    <mergeCell ref="I61:J61"/>
    <mergeCell ref="I62:J62"/>
    <mergeCell ref="K64:L64"/>
    <mergeCell ref="K65:L65"/>
    <mergeCell ref="K66:L66"/>
    <mergeCell ref="K67:L67"/>
    <mergeCell ref="K68:L68"/>
    <mergeCell ref="I66:J66"/>
    <mergeCell ref="I67:J67"/>
    <mergeCell ref="B84:D84"/>
    <mergeCell ref="B85:D85"/>
    <mergeCell ref="I85:J85"/>
    <mergeCell ref="I64:J64"/>
    <mergeCell ref="I65:J65"/>
    <mergeCell ref="I68:J68"/>
    <mergeCell ref="B66:E66"/>
    <mergeCell ref="B65:E65"/>
    <mergeCell ref="B64:E64"/>
    <mergeCell ref="B83:E83"/>
    <mergeCell ref="K84:L84"/>
    <mergeCell ref="K85:L85"/>
    <mergeCell ref="I69:J69"/>
    <mergeCell ref="I70:J70"/>
    <mergeCell ref="I83:J83"/>
    <mergeCell ref="I84:J84"/>
    <mergeCell ref="K69:L69"/>
    <mergeCell ref="K70:L70"/>
    <mergeCell ref="K83:L83"/>
    <mergeCell ref="I72:J72"/>
    <mergeCell ref="B27:E27"/>
    <mergeCell ref="B28:E28"/>
    <mergeCell ref="B19:E19"/>
    <mergeCell ref="B20:E20"/>
    <mergeCell ref="B13:E13"/>
    <mergeCell ref="B21:E21"/>
    <mergeCell ref="B18:E18"/>
    <mergeCell ref="B22:E22"/>
    <mergeCell ref="B23:E23"/>
    <mergeCell ref="B14:E14"/>
    <mergeCell ref="K22:L22"/>
    <mergeCell ref="K23:L23"/>
    <mergeCell ref="K24:L24"/>
    <mergeCell ref="K25:L25"/>
    <mergeCell ref="K26:L26"/>
    <mergeCell ref="B24:E24"/>
    <mergeCell ref="B25:E25"/>
    <mergeCell ref="B26:E26"/>
    <mergeCell ref="I24:J24"/>
    <mergeCell ref="I25:J25"/>
    <mergeCell ref="B30:E30"/>
    <mergeCell ref="I13:J13"/>
    <mergeCell ref="K14:L14"/>
    <mergeCell ref="K15:L15"/>
    <mergeCell ref="K16:L16"/>
    <mergeCell ref="K17:L17"/>
    <mergeCell ref="K18:L18"/>
    <mergeCell ref="K19:L19"/>
    <mergeCell ref="K20:L20"/>
    <mergeCell ref="K21:L21"/>
    <mergeCell ref="I23:J23"/>
    <mergeCell ref="I14:J14"/>
    <mergeCell ref="I15:J15"/>
    <mergeCell ref="I16:J16"/>
    <mergeCell ref="I17:J17"/>
    <mergeCell ref="I18:J18"/>
    <mergeCell ref="I19:J19"/>
    <mergeCell ref="I20:J20"/>
    <mergeCell ref="I21:J21"/>
    <mergeCell ref="I22:J22"/>
    <mergeCell ref="K13:L13"/>
    <mergeCell ref="H5:I5"/>
    <mergeCell ref="I9:L9"/>
    <mergeCell ref="I10:J11"/>
    <mergeCell ref="K10:L11"/>
    <mergeCell ref="K5:L5"/>
    <mergeCell ref="C7:I7"/>
    <mergeCell ref="C5:D5"/>
    <mergeCell ref="F9:G10"/>
    <mergeCell ref="E5:G5"/>
    <mergeCell ref="B15:E15"/>
    <mergeCell ref="B16:E16"/>
    <mergeCell ref="B17:E17"/>
    <mergeCell ref="A1:Q1"/>
    <mergeCell ref="A2:Q2"/>
    <mergeCell ref="A9:A11"/>
    <mergeCell ref="H9:H11"/>
    <mergeCell ref="A7:B7"/>
    <mergeCell ref="A5:B5"/>
    <mergeCell ref="B9:E11"/>
    <mergeCell ref="E3:I3"/>
    <mergeCell ref="K3:L3"/>
    <mergeCell ref="N32:N33"/>
    <mergeCell ref="O24:O25"/>
    <mergeCell ref="O32:O33"/>
    <mergeCell ref="P32:P33"/>
    <mergeCell ref="N17:N18"/>
    <mergeCell ref="N19:N20"/>
    <mergeCell ref="O17:O18"/>
    <mergeCell ref="P17:P18"/>
    <mergeCell ref="M7:Q7"/>
    <mergeCell ref="Q17:Q18"/>
    <mergeCell ref="N13:Q13"/>
    <mergeCell ref="O19:O20"/>
    <mergeCell ref="P19:P20"/>
    <mergeCell ref="Q19:Q20"/>
    <mergeCell ref="N15:N16"/>
    <mergeCell ref="O15:O16"/>
    <mergeCell ref="P15:P16"/>
    <mergeCell ref="Q15:Q16"/>
    <mergeCell ref="N22:Q22"/>
    <mergeCell ref="N24:N25"/>
    <mergeCell ref="N26:N27"/>
    <mergeCell ref="Q28:Q29"/>
    <mergeCell ref="N28:N29"/>
    <mergeCell ref="N30:N31"/>
    <mergeCell ref="P24:P25"/>
    <mergeCell ref="Q24:Q25"/>
    <mergeCell ref="O26:O27"/>
    <mergeCell ref="P26:P27"/>
    <mergeCell ref="Q30:Q31"/>
    <mergeCell ref="N87:Q87"/>
    <mergeCell ref="N59:Q59"/>
    <mergeCell ref="N62:Q62"/>
    <mergeCell ref="N63:Q63"/>
    <mergeCell ref="N67:Q67"/>
    <mergeCell ref="N68:Q68"/>
    <mergeCell ref="N61:Q61"/>
    <mergeCell ref="N66:Q66"/>
    <mergeCell ref="S14:S20"/>
    <mergeCell ref="N73:Q76"/>
    <mergeCell ref="N78:Q80"/>
    <mergeCell ref="N82:Q84"/>
    <mergeCell ref="Q32:Q33"/>
    <mergeCell ref="Q26:Q27"/>
    <mergeCell ref="O28:O29"/>
    <mergeCell ref="P28:P29"/>
    <mergeCell ref="O30:O31"/>
    <mergeCell ref="P30:P31"/>
  </mergeCells>
  <printOptions/>
  <pageMargins left="0.17" right="0.16" top="0.18" bottom="0.14" header="0.17" footer="0.32"/>
  <pageSetup horizontalDpi="300" verticalDpi="300" orientation="landscape" paperSize="9" scale="55" r:id="rId2"/>
  <headerFooter>
    <oddFooter>&amp;C&amp;"-,Bold"School Form 5&amp;"-,Regular": Page &amp;P of &amp;N pages</oddFooter>
  </headerFooter>
  <rowBreaks count="2" manualBreakCount="2">
    <brk id="48" max="17" man="1"/>
    <brk id="86" max="17" man="1"/>
  </rowBreaks>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Z97"/>
  <sheetViews>
    <sheetView showGridLines="0" view="pageBreakPreview" zoomScale="110" zoomScaleNormal="82" zoomScaleSheetLayoutView="110" zoomScalePageLayoutView="0" workbookViewId="0" topLeftCell="A4">
      <selection activeCell="F13" sqref="F13"/>
    </sheetView>
  </sheetViews>
  <sheetFormatPr defaultColWidth="10.28125" defaultRowHeight="15"/>
  <cols>
    <col min="1" max="1" width="22.28125" style="463" customWidth="1"/>
    <col min="2" max="2" width="12.140625" style="463" customWidth="1"/>
    <col min="3" max="3" width="13.7109375" style="463" customWidth="1"/>
    <col min="4" max="4" width="21.421875" style="463" customWidth="1"/>
    <col min="5" max="5" width="2.421875" style="463" customWidth="1"/>
    <col min="6" max="7" width="10.7109375" style="463" customWidth="1"/>
    <col min="8" max="8" width="15.57421875" style="463" customWidth="1"/>
    <col min="9" max="9" width="9.57421875" style="463" customWidth="1"/>
    <col min="10" max="10" width="23.57421875" style="463" customWidth="1"/>
    <col min="11" max="12" width="16.7109375" style="463" customWidth="1"/>
    <col min="13" max="13" width="2.00390625" style="463" customWidth="1"/>
    <col min="14" max="14" width="13.00390625" style="463" customWidth="1"/>
    <col min="15" max="17" width="10.7109375" style="463" customWidth="1"/>
    <col min="18" max="18" width="1.28515625" style="463" customWidth="1"/>
    <col min="19" max="19" width="47.140625" style="463" customWidth="1"/>
    <col min="20" max="16384" width="10.28125" style="463" customWidth="1"/>
  </cols>
  <sheetData>
    <row r="1" spans="1:19" ht="24.75" customHeight="1">
      <c r="A1" s="1041" t="s">
        <v>195</v>
      </c>
      <c r="B1" s="1041"/>
      <c r="C1" s="1041"/>
      <c r="D1" s="1041"/>
      <c r="E1" s="1041"/>
      <c r="F1" s="1041"/>
      <c r="G1" s="1041"/>
      <c r="H1" s="1041"/>
      <c r="I1" s="1041"/>
      <c r="J1" s="1041"/>
      <c r="K1" s="1041"/>
      <c r="L1" s="1041"/>
      <c r="M1" s="1041"/>
      <c r="N1" s="1041"/>
      <c r="O1" s="1041"/>
      <c r="P1" s="1041"/>
      <c r="Q1" s="1041"/>
      <c r="S1" s="1132" t="s">
        <v>382</v>
      </c>
    </row>
    <row r="2" spans="1:19" ht="21.75" customHeight="1">
      <c r="A2" s="1042" t="s">
        <v>180</v>
      </c>
      <c r="B2" s="1042"/>
      <c r="C2" s="1042"/>
      <c r="D2" s="1042"/>
      <c r="E2" s="1042"/>
      <c r="F2" s="1042"/>
      <c r="G2" s="1042"/>
      <c r="H2" s="1042"/>
      <c r="I2" s="1042"/>
      <c r="J2" s="1042"/>
      <c r="K2" s="1042"/>
      <c r="L2" s="1042"/>
      <c r="M2" s="1042"/>
      <c r="N2" s="1042"/>
      <c r="O2" s="1042"/>
      <c r="P2" s="1042"/>
      <c r="Q2" s="1042"/>
      <c r="S2" s="1132"/>
    </row>
    <row r="3" spans="1:19" ht="35.25" customHeight="1">
      <c r="A3" s="536"/>
      <c r="B3" s="358" t="s">
        <v>205</v>
      </c>
      <c r="C3" s="466" t="s">
        <v>307</v>
      </c>
      <c r="D3" s="360" t="s">
        <v>206</v>
      </c>
      <c r="E3" s="775" t="s">
        <v>308</v>
      </c>
      <c r="F3" s="899"/>
      <c r="G3" s="899"/>
      <c r="H3" s="899"/>
      <c r="I3" s="776"/>
      <c r="J3" s="360" t="s">
        <v>207</v>
      </c>
      <c r="K3" s="1032"/>
      <c r="L3" s="1033"/>
      <c r="M3" s="537"/>
      <c r="N3" s="537"/>
      <c r="O3" s="536"/>
      <c r="P3" s="536"/>
      <c r="Q3" s="536"/>
      <c r="S3" s="1132"/>
    </row>
    <row r="4" spans="1:19" ht="6.75" customHeight="1">
      <c r="A4" s="536"/>
      <c r="B4" s="536"/>
      <c r="C4" s="538"/>
      <c r="D4" s="538"/>
      <c r="E4" s="539"/>
      <c r="F4" s="536"/>
      <c r="G4" s="536"/>
      <c r="H4" s="536"/>
      <c r="I4" s="536"/>
      <c r="J4" s="536"/>
      <c r="K4" s="540"/>
      <c r="L4" s="540"/>
      <c r="M4" s="536"/>
      <c r="N4" s="536"/>
      <c r="O4" s="536"/>
      <c r="P4" s="536"/>
      <c r="Q4" s="536"/>
      <c r="S4" s="1132"/>
    </row>
    <row r="5" spans="1:19" ht="38.25" customHeight="1">
      <c r="A5" s="1050" t="s">
        <v>208</v>
      </c>
      <c r="B5" s="1050"/>
      <c r="C5" s="1032"/>
      <c r="D5" s="1033"/>
      <c r="E5" s="1076" t="s">
        <v>204</v>
      </c>
      <c r="F5" s="1049"/>
      <c r="G5" s="1049"/>
      <c r="H5" s="1059"/>
      <c r="I5" s="1060"/>
      <c r="J5" s="541" t="s">
        <v>220</v>
      </c>
      <c r="K5" s="1032"/>
      <c r="L5" s="1033"/>
      <c r="M5" s="537"/>
      <c r="N5" s="537"/>
      <c r="O5" s="542"/>
      <c r="P5" s="542"/>
      <c r="Q5" s="542"/>
      <c r="S5" s="1132"/>
    </row>
    <row r="6" spans="1:26" ht="7.5" customHeight="1">
      <c r="A6" s="543"/>
      <c r="B6" s="543"/>
      <c r="C6" s="543"/>
      <c r="D6" s="543"/>
      <c r="E6" s="543"/>
      <c r="F6" s="543"/>
      <c r="G6" s="543"/>
      <c r="H6" s="543"/>
      <c r="I6" s="543"/>
      <c r="J6" s="543"/>
      <c r="K6" s="543"/>
      <c r="L6" s="543"/>
      <c r="M6" s="544"/>
      <c r="N6" s="544"/>
      <c r="O6" s="544"/>
      <c r="P6" s="544"/>
      <c r="Q6" s="544"/>
      <c r="S6" s="474"/>
      <c r="T6" s="474"/>
      <c r="U6" s="474"/>
      <c r="V6" s="474"/>
      <c r="W6" s="474"/>
      <c r="X6" s="474"/>
      <c r="Y6" s="474"/>
      <c r="Z6" s="474"/>
    </row>
    <row r="7" spans="1:26" ht="33" customHeight="1">
      <c r="A7" s="1049" t="s">
        <v>209</v>
      </c>
      <c r="B7" s="1049"/>
      <c r="C7" s="1032"/>
      <c r="D7" s="1072"/>
      <c r="E7" s="1072"/>
      <c r="F7" s="1072"/>
      <c r="G7" s="1072"/>
      <c r="H7" s="1072"/>
      <c r="I7" s="1033"/>
      <c r="J7" s="358" t="s">
        <v>213</v>
      </c>
      <c r="K7" s="251"/>
      <c r="L7" s="541" t="s">
        <v>214</v>
      </c>
      <c r="M7" s="1024"/>
      <c r="N7" s="1025"/>
      <c r="O7" s="1025"/>
      <c r="P7" s="1025"/>
      <c r="Q7" s="1026"/>
      <c r="S7" s="1130" t="s">
        <v>383</v>
      </c>
      <c r="T7" s="474"/>
      <c r="U7" s="474"/>
      <c r="V7" s="474"/>
      <c r="W7" s="474"/>
      <c r="X7" s="474"/>
      <c r="Y7" s="474"/>
      <c r="Z7" s="474"/>
    </row>
    <row r="8" spans="1:26" ht="6" customHeight="1" thickBot="1">
      <c r="A8" s="544"/>
      <c r="B8" s="544"/>
      <c r="C8" s="544"/>
      <c r="D8" s="544"/>
      <c r="E8" s="544"/>
      <c r="F8" s="544"/>
      <c r="G8" s="544"/>
      <c r="H8" s="544"/>
      <c r="I8" s="544"/>
      <c r="J8" s="544"/>
      <c r="K8" s="544"/>
      <c r="L8" s="544"/>
      <c r="M8" s="544"/>
      <c r="N8" s="544"/>
      <c r="O8" s="544"/>
      <c r="P8" s="544"/>
      <c r="Q8" s="544"/>
      <c r="S8" s="1131"/>
      <c r="T8" s="474"/>
      <c r="U8" s="474"/>
      <c r="V8" s="474"/>
      <c r="W8" s="474"/>
      <c r="X8" s="474"/>
      <c r="Y8" s="474"/>
      <c r="Z8" s="474"/>
    </row>
    <row r="9" spans="1:26" ht="75" customHeight="1">
      <c r="A9" s="1043" t="s">
        <v>155</v>
      </c>
      <c r="B9" s="1051" t="s">
        <v>221</v>
      </c>
      <c r="C9" s="1052"/>
      <c r="D9" s="1052"/>
      <c r="E9" s="1052"/>
      <c r="F9" s="1046" t="s">
        <v>258</v>
      </c>
      <c r="G9" s="1073"/>
      <c r="H9" s="1046" t="s">
        <v>259</v>
      </c>
      <c r="I9" s="1061" t="s">
        <v>260</v>
      </c>
      <c r="J9" s="1062"/>
      <c r="K9" s="1062"/>
      <c r="L9" s="1063"/>
      <c r="M9" s="544"/>
      <c r="N9" s="544"/>
      <c r="O9" s="544"/>
      <c r="P9" s="544"/>
      <c r="Q9" s="544"/>
      <c r="S9" s="1131"/>
      <c r="T9" s="546"/>
      <c r="U9" s="546"/>
      <c r="V9" s="546"/>
      <c r="W9" s="474"/>
      <c r="X9" s="474"/>
      <c r="Y9" s="474"/>
      <c r="Z9" s="474"/>
    </row>
    <row r="10" spans="1:26" ht="27.75" customHeight="1">
      <c r="A10" s="1044"/>
      <c r="B10" s="1053"/>
      <c r="C10" s="1054"/>
      <c r="D10" s="1054"/>
      <c r="E10" s="1054"/>
      <c r="F10" s="1074"/>
      <c r="G10" s="1075"/>
      <c r="H10" s="1047"/>
      <c r="I10" s="1064" t="s">
        <v>171</v>
      </c>
      <c r="J10" s="1065"/>
      <c r="K10" s="1068" t="s">
        <v>170</v>
      </c>
      <c r="L10" s="1069"/>
      <c r="M10" s="544"/>
      <c r="S10" s="1131"/>
      <c r="T10" s="474"/>
      <c r="U10" s="474"/>
      <c r="V10" s="474"/>
      <c r="W10" s="474"/>
      <c r="X10" s="474"/>
      <c r="Y10" s="474"/>
      <c r="Z10" s="474"/>
    </row>
    <row r="11" spans="1:26" ht="18" customHeight="1" thickBot="1">
      <c r="A11" s="1045"/>
      <c r="B11" s="1055"/>
      <c r="C11" s="1056"/>
      <c r="D11" s="1056"/>
      <c r="E11" s="1056"/>
      <c r="F11" s="550" t="s">
        <v>315</v>
      </c>
      <c r="G11" s="551" t="s">
        <v>316</v>
      </c>
      <c r="H11" s="1048"/>
      <c r="I11" s="1066"/>
      <c r="J11" s="1067"/>
      <c r="K11" s="1070"/>
      <c r="L11" s="1071"/>
      <c r="M11" s="544"/>
      <c r="S11" s="1131"/>
      <c r="T11" s="474"/>
      <c r="U11" s="474"/>
      <c r="V11" s="474"/>
      <c r="W11" s="474"/>
      <c r="X11" s="474"/>
      <c r="Y11" s="474"/>
      <c r="Z11" s="474"/>
    </row>
    <row r="12" spans="1:26" ht="19.5" customHeight="1">
      <c r="A12" s="253"/>
      <c r="B12" s="1119">
        <v>1</v>
      </c>
      <c r="C12" s="1106"/>
      <c r="D12" s="1106"/>
      <c r="E12" s="1107"/>
      <c r="F12" s="277"/>
      <c r="G12" s="274" t="str">
        <f>IF(F12&gt;=90,"(A)",IF(F12&gt;=85,"(P)",IF(F12&gt;=80,"(AP)",IF(F12&gt;=75,"(D)",IF(F12&gt;=0,"(B)")))))</f>
        <v>(B)</v>
      </c>
      <c r="H12" s="297" t="str">
        <f>IF(F12&gt;=75,"PROMOTED",IF(F12&gt;=70,"RETAINED",IF(F12="","IRREGULAR")))</f>
        <v>IRREGULAR</v>
      </c>
      <c r="I12" s="1079"/>
      <c r="J12" s="1080"/>
      <c r="K12" s="1057"/>
      <c r="L12" s="1058"/>
      <c r="M12" s="544"/>
      <c r="S12" s="1131"/>
      <c r="X12" s="474"/>
      <c r="Y12" s="474"/>
      <c r="Z12" s="474"/>
    </row>
    <row r="13" spans="1:26" ht="19.5" customHeight="1" thickBot="1">
      <c r="A13" s="254"/>
      <c r="B13" s="1038">
        <v>2</v>
      </c>
      <c r="C13" s="1039"/>
      <c r="D13" s="1039"/>
      <c r="E13" s="1040"/>
      <c r="F13" s="278"/>
      <c r="G13" s="275" t="str">
        <f>IF(F13&gt;=90,"(A)",IF(F13&gt;=85,"(P)",IF(F13&gt;=80,"(AP)",IF(F13&gt;=75,"(D)",IF(F13&gt;=0,"(B)")))))</f>
        <v>(B)</v>
      </c>
      <c r="H13" s="295" t="str">
        <f>IF(F13&gt;=75,"PROMOTED",IF(F13&gt;=70,"RETAINED",IF(F13="","IRREGULAR")))</f>
        <v>IRREGULAR</v>
      </c>
      <c r="I13" s="1077"/>
      <c r="J13" s="1078"/>
      <c r="K13" s="1081"/>
      <c r="L13" s="1082"/>
      <c r="M13" s="544"/>
      <c r="S13" s="474"/>
      <c r="X13" s="474"/>
      <c r="Y13" s="474"/>
      <c r="Z13" s="474"/>
    </row>
    <row r="14" spans="1:17" ht="19.5" customHeight="1">
      <c r="A14" s="254"/>
      <c r="B14" s="1038">
        <v>3</v>
      </c>
      <c r="C14" s="1039"/>
      <c r="D14" s="1039"/>
      <c r="E14" s="1040"/>
      <c r="F14" s="278"/>
      <c r="G14" s="275" t="str">
        <f aca="true" t="shared" si="0" ref="G14:G26">IF(F14&gt;=90,"(A)",IF(F14&gt;=85,"(P)",IF(F14&gt;=80,"(AP)",IF(F14&gt;=75,"(D)",IF(F14&gt;=0,"(B)")))))</f>
        <v>(B)</v>
      </c>
      <c r="H14" s="295" t="str">
        <f aca="true" t="shared" si="1" ref="H14:H26">IF(F14&gt;=75,"PROMOTED",IF(F14&gt;=70,"RETAINED",IF(F14="","IRREGULAR")))</f>
        <v>IRREGULAR</v>
      </c>
      <c r="I14" s="1077"/>
      <c r="J14" s="1078"/>
      <c r="K14" s="1083"/>
      <c r="L14" s="1084"/>
      <c r="M14" s="544"/>
      <c r="N14" s="1116" t="s">
        <v>41</v>
      </c>
      <c r="O14" s="1117"/>
      <c r="P14" s="1117"/>
      <c r="Q14" s="1118"/>
    </row>
    <row r="15" spans="1:17" ht="19.5" customHeight="1">
      <c r="A15" s="254"/>
      <c r="B15" s="1038">
        <v>4</v>
      </c>
      <c r="C15" s="1039"/>
      <c r="D15" s="1039"/>
      <c r="E15" s="1040"/>
      <c r="F15" s="278"/>
      <c r="G15" s="275" t="str">
        <f t="shared" si="0"/>
        <v>(B)</v>
      </c>
      <c r="H15" s="295" t="str">
        <f t="shared" si="1"/>
        <v>IRREGULAR</v>
      </c>
      <c r="I15" s="1077"/>
      <c r="J15" s="1078"/>
      <c r="K15" s="1083"/>
      <c r="L15" s="1084"/>
      <c r="M15" s="544"/>
      <c r="N15" s="552"/>
      <c r="O15" s="553" t="s">
        <v>7</v>
      </c>
      <c r="P15" s="554" t="s">
        <v>16</v>
      </c>
      <c r="Q15" s="555" t="s">
        <v>4</v>
      </c>
    </row>
    <row r="16" spans="1:17" ht="19.5" customHeight="1">
      <c r="A16" s="254"/>
      <c r="B16" s="1038">
        <v>5</v>
      </c>
      <c r="C16" s="1039"/>
      <c r="D16" s="1039"/>
      <c r="E16" s="1040"/>
      <c r="F16" s="278"/>
      <c r="G16" s="275" t="str">
        <f t="shared" si="0"/>
        <v>(B)</v>
      </c>
      <c r="H16" s="295" t="str">
        <f t="shared" si="1"/>
        <v>IRREGULAR</v>
      </c>
      <c r="I16" s="1077"/>
      <c r="J16" s="1078"/>
      <c r="K16" s="1083"/>
      <c r="L16" s="1084"/>
      <c r="M16" s="544"/>
      <c r="N16" s="1030" t="s">
        <v>85</v>
      </c>
      <c r="O16" s="1011">
        <f>COUNTIF(H12:H46,"promoted")</f>
        <v>0</v>
      </c>
      <c r="P16" s="1011">
        <f>COUNTIF(H48:H82,"promoted")</f>
        <v>0</v>
      </c>
      <c r="Q16" s="1008">
        <f>P16+O16</f>
        <v>0</v>
      </c>
    </row>
    <row r="17" spans="1:17" ht="19.5" customHeight="1">
      <c r="A17" s="254"/>
      <c r="B17" s="1038">
        <v>6</v>
      </c>
      <c r="C17" s="1039"/>
      <c r="D17" s="1039"/>
      <c r="E17" s="1040"/>
      <c r="F17" s="278"/>
      <c r="G17" s="275" t="str">
        <f t="shared" si="0"/>
        <v>(B)</v>
      </c>
      <c r="H17" s="295" t="str">
        <f t="shared" si="1"/>
        <v>IRREGULAR</v>
      </c>
      <c r="I17" s="1077"/>
      <c r="J17" s="1078"/>
      <c r="K17" s="1083"/>
      <c r="L17" s="1084"/>
      <c r="M17" s="544"/>
      <c r="N17" s="1031"/>
      <c r="O17" s="1012"/>
      <c r="P17" s="1012"/>
      <c r="Q17" s="1010"/>
    </row>
    <row r="18" spans="1:17" ht="19.5" customHeight="1">
      <c r="A18" s="254"/>
      <c r="B18" s="1038">
        <v>7</v>
      </c>
      <c r="C18" s="1039"/>
      <c r="D18" s="1039"/>
      <c r="E18" s="1040"/>
      <c r="F18" s="278"/>
      <c r="G18" s="275" t="str">
        <f t="shared" si="0"/>
        <v>(B)</v>
      </c>
      <c r="H18" s="295" t="str">
        <f t="shared" si="1"/>
        <v>IRREGULAR</v>
      </c>
      <c r="I18" s="1077"/>
      <c r="J18" s="1078"/>
      <c r="K18" s="1083"/>
      <c r="L18" s="1084"/>
      <c r="M18" s="544"/>
      <c r="N18" s="1030" t="s">
        <v>227</v>
      </c>
      <c r="O18" s="1011">
        <f>COUNTIF(H12:H46,"irregular")</f>
        <v>35</v>
      </c>
      <c r="P18" s="1011">
        <f>COUNTIF(H48:H82,"irregular")</f>
        <v>35</v>
      </c>
      <c r="Q18" s="1008">
        <f>P18+O18</f>
        <v>70</v>
      </c>
    </row>
    <row r="19" spans="1:17" ht="19.5" customHeight="1">
      <c r="A19" s="254"/>
      <c r="B19" s="1038">
        <v>8</v>
      </c>
      <c r="C19" s="1039"/>
      <c r="D19" s="1039"/>
      <c r="E19" s="1040"/>
      <c r="F19" s="278"/>
      <c r="G19" s="275" t="str">
        <f t="shared" si="0"/>
        <v>(B)</v>
      </c>
      <c r="H19" s="295" t="str">
        <f t="shared" si="1"/>
        <v>IRREGULAR</v>
      </c>
      <c r="I19" s="1077"/>
      <c r="J19" s="1078"/>
      <c r="K19" s="1083"/>
      <c r="L19" s="1084"/>
      <c r="M19" s="544"/>
      <c r="N19" s="1031"/>
      <c r="O19" s="1012"/>
      <c r="P19" s="1012"/>
      <c r="Q19" s="1010"/>
    </row>
    <row r="20" spans="1:17" ht="19.5" customHeight="1">
      <c r="A20" s="254"/>
      <c r="B20" s="1038">
        <v>9</v>
      </c>
      <c r="C20" s="1039"/>
      <c r="D20" s="1039"/>
      <c r="E20" s="1040"/>
      <c r="F20" s="278"/>
      <c r="G20" s="275" t="str">
        <f t="shared" si="0"/>
        <v>(B)</v>
      </c>
      <c r="H20" s="295" t="str">
        <f t="shared" si="1"/>
        <v>IRREGULAR</v>
      </c>
      <c r="I20" s="1077"/>
      <c r="J20" s="1078"/>
      <c r="K20" s="1083"/>
      <c r="L20" s="1084"/>
      <c r="M20" s="544"/>
      <c r="N20" s="1036" t="s">
        <v>86</v>
      </c>
      <c r="O20" s="1011">
        <f>COUNTIF(H12:H46,"retained")</f>
        <v>0</v>
      </c>
      <c r="P20" s="1011">
        <f>COUNTIF(H48:H82,"retained")</f>
        <v>0</v>
      </c>
      <c r="Q20" s="1008">
        <f>P20+O20</f>
        <v>0</v>
      </c>
    </row>
    <row r="21" spans="1:19" ht="19.5" customHeight="1">
      <c r="A21" s="254"/>
      <c r="B21" s="1038">
        <v>10</v>
      </c>
      <c r="C21" s="1039"/>
      <c r="D21" s="1039"/>
      <c r="E21" s="1040"/>
      <c r="F21" s="278"/>
      <c r="G21" s="275" t="str">
        <f t="shared" si="0"/>
        <v>(B)</v>
      </c>
      <c r="H21" s="295" t="str">
        <f t="shared" si="1"/>
        <v>IRREGULAR</v>
      </c>
      <c r="I21" s="1077"/>
      <c r="J21" s="1078"/>
      <c r="K21" s="1083"/>
      <c r="L21" s="1084"/>
      <c r="M21" s="544"/>
      <c r="N21" s="1037"/>
      <c r="O21" s="1012"/>
      <c r="P21" s="1012"/>
      <c r="Q21" s="1010"/>
      <c r="S21" s="1121"/>
    </row>
    <row r="22" spans="1:19" ht="19.5" customHeight="1">
      <c r="A22" s="254"/>
      <c r="B22" s="1038">
        <v>11</v>
      </c>
      <c r="C22" s="1039"/>
      <c r="D22" s="1039"/>
      <c r="E22" s="1040"/>
      <c r="F22" s="278"/>
      <c r="G22" s="275" t="str">
        <f t="shared" si="0"/>
        <v>(B)</v>
      </c>
      <c r="H22" s="295" t="str">
        <f t="shared" si="1"/>
        <v>IRREGULAR</v>
      </c>
      <c r="I22" s="1077"/>
      <c r="J22" s="1078"/>
      <c r="K22" s="1083"/>
      <c r="L22" s="1084"/>
      <c r="M22" s="544"/>
      <c r="N22" s="1020"/>
      <c r="O22" s="1020"/>
      <c r="P22" s="1020"/>
      <c r="Q22" s="1020"/>
      <c r="S22" s="1121"/>
    </row>
    <row r="23" spans="1:17" ht="19.5" customHeight="1">
      <c r="A23" s="254"/>
      <c r="B23" s="1038">
        <v>12</v>
      </c>
      <c r="C23" s="1039"/>
      <c r="D23" s="1039"/>
      <c r="E23" s="1040"/>
      <c r="F23" s="278"/>
      <c r="G23" s="275" t="str">
        <f t="shared" si="0"/>
        <v>(B)</v>
      </c>
      <c r="H23" s="295" t="str">
        <f t="shared" si="1"/>
        <v>IRREGULAR</v>
      </c>
      <c r="I23" s="1077"/>
      <c r="J23" s="1078"/>
      <c r="K23" s="1083"/>
      <c r="L23" s="1084"/>
      <c r="M23" s="544"/>
      <c r="N23" s="1019" t="s">
        <v>42</v>
      </c>
      <c r="O23" s="1020"/>
      <c r="P23" s="1020"/>
      <c r="Q23" s="1021"/>
    </row>
    <row r="24" spans="1:17" ht="19.5" customHeight="1">
      <c r="A24" s="254"/>
      <c r="B24" s="1038">
        <v>13</v>
      </c>
      <c r="C24" s="1039"/>
      <c r="D24" s="1039"/>
      <c r="E24" s="1040"/>
      <c r="F24" s="278"/>
      <c r="G24" s="275" t="str">
        <f t="shared" si="0"/>
        <v>(B)</v>
      </c>
      <c r="H24" s="295" t="str">
        <f t="shared" si="1"/>
        <v>IRREGULAR</v>
      </c>
      <c r="I24" s="1077"/>
      <c r="J24" s="1078"/>
      <c r="K24" s="1083"/>
      <c r="L24" s="1084"/>
      <c r="M24" s="544"/>
      <c r="N24" s="556" t="s">
        <v>376</v>
      </c>
      <c r="O24" s="557" t="s">
        <v>7</v>
      </c>
      <c r="P24" s="557" t="s">
        <v>16</v>
      </c>
      <c r="Q24" s="558" t="s">
        <v>4</v>
      </c>
    </row>
    <row r="25" spans="1:17" ht="19.5" customHeight="1">
      <c r="A25" s="254"/>
      <c r="B25" s="1038">
        <v>14</v>
      </c>
      <c r="C25" s="1039"/>
      <c r="D25" s="1039"/>
      <c r="E25" s="1040"/>
      <c r="F25" s="278"/>
      <c r="G25" s="275" t="str">
        <f t="shared" si="0"/>
        <v>(B)</v>
      </c>
      <c r="H25" s="295" t="str">
        <f t="shared" si="1"/>
        <v>IRREGULAR</v>
      </c>
      <c r="I25" s="1077"/>
      <c r="J25" s="1078"/>
      <c r="K25" s="1083"/>
      <c r="L25" s="1084"/>
      <c r="M25" s="544"/>
      <c r="N25" s="1022" t="s">
        <v>377</v>
      </c>
      <c r="O25" s="1011">
        <f>COUNTIF(G12:G46,"(B)")</f>
        <v>35</v>
      </c>
      <c r="P25" s="1011">
        <f>COUNTIF(G48:G82,"(B)")</f>
        <v>35</v>
      </c>
      <c r="Q25" s="1008">
        <f>O25+P25</f>
        <v>70</v>
      </c>
    </row>
    <row r="26" spans="1:17" ht="19.5" customHeight="1">
      <c r="A26" s="254"/>
      <c r="B26" s="1038">
        <v>15</v>
      </c>
      <c r="C26" s="1039"/>
      <c r="D26" s="1039"/>
      <c r="E26" s="1040"/>
      <c r="F26" s="278"/>
      <c r="G26" s="276" t="str">
        <f t="shared" si="0"/>
        <v>(B)</v>
      </c>
      <c r="H26" s="293" t="str">
        <f t="shared" si="1"/>
        <v>IRREGULAR</v>
      </c>
      <c r="I26" s="1092"/>
      <c r="J26" s="1093"/>
      <c r="K26" s="1083"/>
      <c r="L26" s="1084"/>
      <c r="M26" s="544"/>
      <c r="N26" s="1023"/>
      <c r="O26" s="1012"/>
      <c r="P26" s="1012"/>
      <c r="Q26" s="1010"/>
    </row>
    <row r="27" spans="1:17" ht="19.5" customHeight="1">
      <c r="A27" s="254"/>
      <c r="B27" s="1038">
        <v>16</v>
      </c>
      <c r="C27" s="1039"/>
      <c r="D27" s="1039"/>
      <c r="E27" s="1040"/>
      <c r="F27" s="279"/>
      <c r="G27" s="289" t="str">
        <f aca="true" t="shared" si="2" ref="G27:G46">IF(F27&gt;=90,"(A)",IF(F27&gt;=85,"(P)",IF(F27&gt;=80,"(AP)",IF(F27&gt;=75,"(D)",IF(F27&gt;=0,"(B)")))))</f>
        <v>(B)</v>
      </c>
      <c r="H27" s="298" t="str">
        <f aca="true" t="shared" si="3" ref="H27:H46">IF(F27&gt;=75,"PROMOTED",IF(F27&gt;=70,"RETAINED",IF(F27="","IRREGULAR")))</f>
        <v>IRREGULAR</v>
      </c>
      <c r="I27" s="1092"/>
      <c r="J27" s="1093"/>
      <c r="K27" s="1083"/>
      <c r="L27" s="1084"/>
      <c r="M27" s="544"/>
      <c r="N27" s="1022" t="s">
        <v>378</v>
      </c>
      <c r="O27" s="1011">
        <f>COUNTIF(G12:G46,"(D)")</f>
        <v>0</v>
      </c>
      <c r="P27" s="1011">
        <f>COUNTIF(G48:G82,"(D)")</f>
        <v>0</v>
      </c>
      <c r="Q27" s="1008">
        <f>O27+P27</f>
        <v>0</v>
      </c>
    </row>
    <row r="28" spans="1:17" ht="19.5" customHeight="1">
      <c r="A28" s="254"/>
      <c r="B28" s="1038">
        <v>17</v>
      </c>
      <c r="C28" s="1039"/>
      <c r="D28" s="1039"/>
      <c r="E28" s="1040"/>
      <c r="F28" s="280"/>
      <c r="G28" s="276" t="str">
        <f t="shared" si="2"/>
        <v>(B)</v>
      </c>
      <c r="H28" s="294" t="str">
        <f t="shared" si="3"/>
        <v>IRREGULAR</v>
      </c>
      <c r="I28" s="1092"/>
      <c r="J28" s="1093"/>
      <c r="K28" s="1083"/>
      <c r="L28" s="1084"/>
      <c r="M28" s="544"/>
      <c r="N28" s="1023"/>
      <c r="O28" s="1012"/>
      <c r="P28" s="1012"/>
      <c r="Q28" s="1010"/>
    </row>
    <row r="29" spans="1:17" ht="19.5" customHeight="1">
      <c r="A29" s="254"/>
      <c r="B29" s="1038">
        <v>18</v>
      </c>
      <c r="C29" s="1039"/>
      <c r="D29" s="1039"/>
      <c r="E29" s="1040"/>
      <c r="F29" s="280"/>
      <c r="G29" s="276" t="str">
        <f t="shared" si="2"/>
        <v>(B)</v>
      </c>
      <c r="H29" s="294" t="str">
        <f t="shared" si="3"/>
        <v>IRREGULAR</v>
      </c>
      <c r="I29" s="1092"/>
      <c r="J29" s="1093"/>
      <c r="K29" s="1083"/>
      <c r="L29" s="1084"/>
      <c r="M29" s="544"/>
      <c r="N29" s="1022" t="s">
        <v>379</v>
      </c>
      <c r="O29" s="1011">
        <f>COUNTIF(G12:G46,"(AP)")</f>
        <v>0</v>
      </c>
      <c r="P29" s="1011">
        <f>COUNTIF(G48:G82,"(AP)")</f>
        <v>0</v>
      </c>
      <c r="Q29" s="1008">
        <f>O29+P29</f>
        <v>0</v>
      </c>
    </row>
    <row r="30" spans="1:17" ht="19.5" customHeight="1">
      <c r="A30" s="254"/>
      <c r="B30" s="1038">
        <v>19</v>
      </c>
      <c r="C30" s="1039"/>
      <c r="D30" s="1039"/>
      <c r="E30" s="1040"/>
      <c r="F30" s="280"/>
      <c r="G30" s="276" t="str">
        <f t="shared" si="2"/>
        <v>(B)</v>
      </c>
      <c r="H30" s="294" t="str">
        <f t="shared" si="3"/>
        <v>IRREGULAR</v>
      </c>
      <c r="I30" s="1092"/>
      <c r="J30" s="1093"/>
      <c r="K30" s="1083"/>
      <c r="L30" s="1084"/>
      <c r="M30" s="544"/>
      <c r="N30" s="1023"/>
      <c r="O30" s="1012"/>
      <c r="P30" s="1012"/>
      <c r="Q30" s="1010"/>
    </row>
    <row r="31" spans="1:17" ht="19.5" customHeight="1">
      <c r="A31" s="254"/>
      <c r="B31" s="1038">
        <v>20</v>
      </c>
      <c r="C31" s="1039"/>
      <c r="D31" s="1039"/>
      <c r="E31" s="1040"/>
      <c r="F31" s="280"/>
      <c r="G31" s="276" t="str">
        <f t="shared" si="2"/>
        <v>(B)</v>
      </c>
      <c r="H31" s="294" t="str">
        <f t="shared" si="3"/>
        <v>IRREGULAR</v>
      </c>
      <c r="I31" s="1092"/>
      <c r="J31" s="1093"/>
      <c r="K31" s="1083"/>
      <c r="L31" s="1084"/>
      <c r="M31" s="544"/>
      <c r="N31" s="1022" t="s">
        <v>380</v>
      </c>
      <c r="O31" s="1011">
        <f>COUNTIF(G12:G46,"(P)")</f>
        <v>0</v>
      </c>
      <c r="P31" s="1011">
        <f>COUNTIF(G48:G82,"(P)")</f>
        <v>0</v>
      </c>
      <c r="Q31" s="1008">
        <f>O31+P31</f>
        <v>0</v>
      </c>
    </row>
    <row r="32" spans="1:17" ht="19.5" customHeight="1">
      <c r="A32" s="254"/>
      <c r="B32" s="1038">
        <v>21</v>
      </c>
      <c r="C32" s="1039"/>
      <c r="D32" s="1039"/>
      <c r="E32" s="1040"/>
      <c r="F32" s="280"/>
      <c r="G32" s="276" t="str">
        <f t="shared" si="2"/>
        <v>(B)</v>
      </c>
      <c r="H32" s="294" t="str">
        <f t="shared" si="3"/>
        <v>IRREGULAR</v>
      </c>
      <c r="I32" s="1092"/>
      <c r="J32" s="1093"/>
      <c r="K32" s="1083"/>
      <c r="L32" s="1084"/>
      <c r="M32" s="544"/>
      <c r="N32" s="1023"/>
      <c r="O32" s="1012"/>
      <c r="P32" s="1012"/>
      <c r="Q32" s="1010"/>
    </row>
    <row r="33" spans="1:17" ht="19.5" customHeight="1">
      <c r="A33" s="254"/>
      <c r="B33" s="1038">
        <v>22</v>
      </c>
      <c r="C33" s="1039"/>
      <c r="D33" s="1039"/>
      <c r="E33" s="1040"/>
      <c r="F33" s="280"/>
      <c r="G33" s="276" t="str">
        <f t="shared" si="2"/>
        <v>(B)</v>
      </c>
      <c r="H33" s="294" t="str">
        <f t="shared" si="3"/>
        <v>IRREGULAR</v>
      </c>
      <c r="I33" s="1092"/>
      <c r="J33" s="1093"/>
      <c r="K33" s="1083"/>
      <c r="L33" s="1084"/>
      <c r="M33" s="544"/>
      <c r="N33" s="1022" t="s">
        <v>381</v>
      </c>
      <c r="O33" s="1011">
        <f>COUNTIF(G12:G46,"(A)")</f>
        <v>0</v>
      </c>
      <c r="P33" s="1011">
        <f>COUNTIF(G48:G82,"(A)")</f>
        <v>0</v>
      </c>
      <c r="Q33" s="1008">
        <f>O33+P33</f>
        <v>0</v>
      </c>
    </row>
    <row r="34" spans="1:17" ht="19.5" customHeight="1" thickBot="1">
      <c r="A34" s="254"/>
      <c r="B34" s="1038">
        <v>23</v>
      </c>
      <c r="C34" s="1039"/>
      <c r="D34" s="1039"/>
      <c r="E34" s="1040"/>
      <c r="F34" s="280"/>
      <c r="G34" s="276" t="str">
        <f t="shared" si="2"/>
        <v>(B)</v>
      </c>
      <c r="H34" s="294" t="str">
        <f t="shared" si="3"/>
        <v>IRREGULAR</v>
      </c>
      <c r="I34" s="1092"/>
      <c r="J34" s="1093"/>
      <c r="K34" s="1083"/>
      <c r="L34" s="1084"/>
      <c r="M34" s="544"/>
      <c r="N34" s="1034"/>
      <c r="O34" s="1035"/>
      <c r="P34" s="1035"/>
      <c r="Q34" s="1009"/>
    </row>
    <row r="35" spans="1:13" ht="19.5" customHeight="1">
      <c r="A35" s="254"/>
      <c r="B35" s="1038">
        <v>24</v>
      </c>
      <c r="C35" s="1039"/>
      <c r="D35" s="1039"/>
      <c r="E35" s="1040"/>
      <c r="F35" s="280"/>
      <c r="G35" s="276" t="str">
        <f t="shared" si="2"/>
        <v>(B)</v>
      </c>
      <c r="H35" s="294" t="str">
        <f t="shared" si="3"/>
        <v>IRREGULAR</v>
      </c>
      <c r="I35" s="1092"/>
      <c r="J35" s="1093"/>
      <c r="K35" s="1083"/>
      <c r="L35" s="1084"/>
      <c r="M35" s="544"/>
    </row>
    <row r="36" spans="1:13" ht="19.5" customHeight="1">
      <c r="A36" s="254"/>
      <c r="B36" s="1038">
        <v>25</v>
      </c>
      <c r="C36" s="1039"/>
      <c r="D36" s="1039"/>
      <c r="E36" s="1040"/>
      <c r="F36" s="280"/>
      <c r="G36" s="276" t="str">
        <f t="shared" si="2"/>
        <v>(B)</v>
      </c>
      <c r="H36" s="294" t="str">
        <f t="shared" si="3"/>
        <v>IRREGULAR</v>
      </c>
      <c r="I36" s="1092"/>
      <c r="J36" s="1093"/>
      <c r="K36" s="1083"/>
      <c r="L36" s="1084"/>
      <c r="M36" s="544"/>
    </row>
    <row r="37" spans="1:13" ht="19.5" customHeight="1">
      <c r="A37" s="254"/>
      <c r="B37" s="1038">
        <v>26</v>
      </c>
      <c r="C37" s="1039"/>
      <c r="D37" s="1039"/>
      <c r="E37" s="1040"/>
      <c r="F37" s="280"/>
      <c r="G37" s="276" t="str">
        <f t="shared" si="2"/>
        <v>(B)</v>
      </c>
      <c r="H37" s="294" t="str">
        <f t="shared" si="3"/>
        <v>IRREGULAR</v>
      </c>
      <c r="I37" s="1092"/>
      <c r="J37" s="1093"/>
      <c r="K37" s="1083"/>
      <c r="L37" s="1084"/>
      <c r="M37" s="544"/>
    </row>
    <row r="38" spans="1:13" ht="19.5" customHeight="1">
      <c r="A38" s="254"/>
      <c r="B38" s="1038">
        <v>27</v>
      </c>
      <c r="C38" s="1039"/>
      <c r="D38" s="1039"/>
      <c r="E38" s="1040"/>
      <c r="F38" s="280"/>
      <c r="G38" s="276" t="str">
        <f t="shared" si="2"/>
        <v>(B)</v>
      </c>
      <c r="H38" s="294" t="str">
        <f t="shared" si="3"/>
        <v>IRREGULAR</v>
      </c>
      <c r="I38" s="1092"/>
      <c r="J38" s="1093"/>
      <c r="K38" s="1083"/>
      <c r="L38" s="1084"/>
      <c r="M38" s="544"/>
    </row>
    <row r="39" spans="1:13" ht="19.5" customHeight="1">
      <c r="A39" s="254"/>
      <c r="B39" s="1038">
        <v>28</v>
      </c>
      <c r="C39" s="1039"/>
      <c r="D39" s="1039"/>
      <c r="E39" s="1040"/>
      <c r="F39" s="280"/>
      <c r="G39" s="276" t="str">
        <f t="shared" si="2"/>
        <v>(B)</v>
      </c>
      <c r="H39" s="294" t="str">
        <f t="shared" si="3"/>
        <v>IRREGULAR</v>
      </c>
      <c r="I39" s="1092"/>
      <c r="J39" s="1093"/>
      <c r="K39" s="1083"/>
      <c r="L39" s="1084"/>
      <c r="M39" s="544"/>
    </row>
    <row r="40" spans="1:13" ht="19.5" customHeight="1">
      <c r="A40" s="254"/>
      <c r="B40" s="1038">
        <v>29</v>
      </c>
      <c r="C40" s="1039"/>
      <c r="D40" s="1039"/>
      <c r="E40" s="1040"/>
      <c r="F40" s="280"/>
      <c r="G40" s="276" t="str">
        <f t="shared" si="2"/>
        <v>(B)</v>
      </c>
      <c r="H40" s="294" t="str">
        <f t="shared" si="3"/>
        <v>IRREGULAR</v>
      </c>
      <c r="I40" s="1092"/>
      <c r="J40" s="1093"/>
      <c r="K40" s="1083"/>
      <c r="L40" s="1084"/>
      <c r="M40" s="544"/>
    </row>
    <row r="41" spans="1:13" ht="19.5" customHeight="1">
      <c r="A41" s="254"/>
      <c r="B41" s="1038">
        <v>30</v>
      </c>
      <c r="C41" s="1039"/>
      <c r="D41" s="1039"/>
      <c r="E41" s="1040"/>
      <c r="F41" s="280"/>
      <c r="G41" s="276" t="str">
        <f t="shared" si="2"/>
        <v>(B)</v>
      </c>
      <c r="H41" s="294" t="str">
        <f t="shared" si="3"/>
        <v>IRREGULAR</v>
      </c>
      <c r="I41" s="1092"/>
      <c r="J41" s="1093"/>
      <c r="K41" s="1083"/>
      <c r="L41" s="1084"/>
      <c r="M41" s="544"/>
    </row>
    <row r="42" spans="1:13" ht="19.5" customHeight="1">
      <c r="A42" s="254"/>
      <c r="B42" s="1038">
        <v>31</v>
      </c>
      <c r="C42" s="1039"/>
      <c r="D42" s="1039"/>
      <c r="E42" s="1040"/>
      <c r="F42" s="280"/>
      <c r="G42" s="276" t="str">
        <f t="shared" si="2"/>
        <v>(B)</v>
      </c>
      <c r="H42" s="294" t="str">
        <f t="shared" si="3"/>
        <v>IRREGULAR</v>
      </c>
      <c r="I42" s="1092"/>
      <c r="J42" s="1093"/>
      <c r="K42" s="1083"/>
      <c r="L42" s="1084"/>
      <c r="M42" s="544"/>
    </row>
    <row r="43" spans="1:13" ht="19.5" customHeight="1">
      <c r="A43" s="254"/>
      <c r="B43" s="1038">
        <v>32</v>
      </c>
      <c r="C43" s="1039"/>
      <c r="D43" s="1039"/>
      <c r="E43" s="1040"/>
      <c r="F43" s="280"/>
      <c r="G43" s="276" t="str">
        <f t="shared" si="2"/>
        <v>(B)</v>
      </c>
      <c r="H43" s="294" t="str">
        <f t="shared" si="3"/>
        <v>IRREGULAR</v>
      </c>
      <c r="I43" s="1092"/>
      <c r="J43" s="1093"/>
      <c r="K43" s="1083"/>
      <c r="L43" s="1084"/>
      <c r="M43" s="544"/>
    </row>
    <row r="44" spans="1:13" ht="19.5" customHeight="1">
      <c r="A44" s="254"/>
      <c r="B44" s="1038">
        <v>33</v>
      </c>
      <c r="C44" s="1039"/>
      <c r="D44" s="1039"/>
      <c r="E44" s="1040"/>
      <c r="F44" s="280"/>
      <c r="G44" s="276" t="str">
        <f t="shared" si="2"/>
        <v>(B)</v>
      </c>
      <c r="H44" s="294" t="str">
        <f t="shared" si="3"/>
        <v>IRREGULAR</v>
      </c>
      <c r="I44" s="1092"/>
      <c r="J44" s="1093"/>
      <c r="K44" s="1083"/>
      <c r="L44" s="1084"/>
      <c r="M44" s="544"/>
    </row>
    <row r="45" spans="1:13" ht="19.5" customHeight="1">
      <c r="A45" s="254"/>
      <c r="B45" s="1038">
        <v>34</v>
      </c>
      <c r="C45" s="1039"/>
      <c r="D45" s="1039"/>
      <c r="E45" s="1040"/>
      <c r="F45" s="280"/>
      <c r="G45" s="276" t="str">
        <f t="shared" si="2"/>
        <v>(B)</v>
      </c>
      <c r="H45" s="294" t="str">
        <f t="shared" si="3"/>
        <v>IRREGULAR</v>
      </c>
      <c r="I45" s="1092"/>
      <c r="J45" s="1093"/>
      <c r="K45" s="1083"/>
      <c r="L45" s="1084"/>
      <c r="M45" s="544"/>
    </row>
    <row r="46" spans="1:13" ht="19.5" customHeight="1" thickBot="1">
      <c r="A46" s="252"/>
      <c r="B46" s="1108">
        <v>35</v>
      </c>
      <c r="C46" s="1104"/>
      <c r="D46" s="1104"/>
      <c r="E46" s="1105"/>
      <c r="F46" s="280"/>
      <c r="G46" s="276" t="str">
        <f t="shared" si="2"/>
        <v>(B)</v>
      </c>
      <c r="H46" s="294" t="str">
        <f t="shared" si="3"/>
        <v>IRREGULAR</v>
      </c>
      <c r="I46" s="1094"/>
      <c r="J46" s="1095"/>
      <c r="K46" s="1098"/>
      <c r="L46" s="1099"/>
      <c r="M46" s="544"/>
    </row>
    <row r="47" spans="1:13" s="490" customFormat="1" ht="19.5" customHeight="1" thickBot="1">
      <c r="A47" s="559"/>
      <c r="B47" s="1028" t="s">
        <v>145</v>
      </c>
      <c r="C47" s="1028"/>
      <c r="D47" s="1028"/>
      <c r="E47" s="1029"/>
      <c r="F47" s="560"/>
      <c r="G47" s="561"/>
      <c r="H47" s="562"/>
      <c r="I47" s="1096"/>
      <c r="J47" s="1097"/>
      <c r="K47" s="1088"/>
      <c r="L47" s="1089"/>
      <c r="M47" s="563"/>
    </row>
    <row r="48" spans="1:17" ht="19.5" customHeight="1">
      <c r="A48" s="255"/>
      <c r="B48" s="1106">
        <v>1</v>
      </c>
      <c r="C48" s="1106"/>
      <c r="D48" s="1106"/>
      <c r="E48" s="1107"/>
      <c r="F48" s="285"/>
      <c r="G48" s="281" t="str">
        <f aca="true" t="shared" si="4" ref="G48:G82">IF(F48&gt;=90,"(A)",IF(F48&gt;=85,"(P)",IF(F48&gt;=80,"(AP)",IF(F48&gt;=75,"(D)",IF(F48&gt;=0,"(B)")))))</f>
        <v>(B)</v>
      </c>
      <c r="H48" s="295" t="str">
        <f aca="true" t="shared" si="5" ref="H48:H82">IF(F48&gt;=75,"PROMOTED",IF(F48&gt;=70,"RETAINED",IF(F48="","IRREGULAR")))</f>
        <v>IRREGULAR</v>
      </c>
      <c r="I48" s="1109"/>
      <c r="J48" s="1110"/>
      <c r="K48" s="1112"/>
      <c r="L48" s="1113"/>
      <c r="M48" s="544"/>
      <c r="N48" s="544"/>
      <c r="O48" s="544"/>
      <c r="P48" s="544"/>
      <c r="Q48" s="544"/>
    </row>
    <row r="49" spans="1:17" ht="19.5" customHeight="1">
      <c r="A49" s="255"/>
      <c r="B49" s="1102">
        <v>2</v>
      </c>
      <c r="C49" s="1102"/>
      <c r="D49" s="1102"/>
      <c r="E49" s="1103"/>
      <c r="F49" s="286"/>
      <c r="G49" s="282" t="str">
        <f t="shared" si="4"/>
        <v>(B)</v>
      </c>
      <c r="H49" s="295" t="str">
        <f t="shared" si="5"/>
        <v>IRREGULAR</v>
      </c>
      <c r="I49" s="1077"/>
      <c r="J49" s="1078"/>
      <c r="K49" s="1083"/>
      <c r="L49" s="1084"/>
      <c r="M49" s="544"/>
      <c r="N49" s="1014" t="s">
        <v>176</v>
      </c>
      <c r="O49" s="1014"/>
      <c r="P49" s="1014"/>
      <c r="Q49" s="1014"/>
    </row>
    <row r="50" spans="1:23" ht="19.5" customHeight="1">
      <c r="A50" s="254"/>
      <c r="B50" s="1039">
        <v>3</v>
      </c>
      <c r="C50" s="1039"/>
      <c r="D50" s="1039"/>
      <c r="E50" s="1040"/>
      <c r="F50" s="286"/>
      <c r="G50" s="282" t="str">
        <f t="shared" si="4"/>
        <v>(B)</v>
      </c>
      <c r="H50" s="295" t="str">
        <f t="shared" si="5"/>
        <v>IRREGULAR</v>
      </c>
      <c r="I50" s="1077"/>
      <c r="J50" s="1078"/>
      <c r="K50" s="1083"/>
      <c r="L50" s="1084"/>
      <c r="M50" s="544"/>
      <c r="T50" s="564"/>
      <c r="U50" s="564"/>
      <c r="V50" s="564"/>
      <c r="W50" s="564"/>
    </row>
    <row r="51" spans="1:23" ht="19.5" customHeight="1">
      <c r="A51" s="255"/>
      <c r="B51" s="1102">
        <v>4</v>
      </c>
      <c r="C51" s="1102"/>
      <c r="D51" s="1102"/>
      <c r="E51" s="1103"/>
      <c r="F51" s="286"/>
      <c r="G51" s="282" t="str">
        <f t="shared" si="4"/>
        <v>(B)</v>
      </c>
      <c r="H51" s="295" t="str">
        <f t="shared" si="5"/>
        <v>IRREGULAR</v>
      </c>
      <c r="I51" s="1077"/>
      <c r="J51" s="1078"/>
      <c r="K51" s="1083"/>
      <c r="L51" s="1084"/>
      <c r="M51" s="544"/>
      <c r="N51" s="1018"/>
      <c r="O51" s="1018"/>
      <c r="P51" s="1018"/>
      <c r="Q51" s="1018"/>
      <c r="T51" s="544"/>
      <c r="U51" s="544"/>
      <c r="V51" s="544"/>
      <c r="W51" s="544"/>
    </row>
    <row r="52" spans="1:17" ht="19.5" customHeight="1">
      <c r="A52" s="254"/>
      <c r="B52" s="1039">
        <v>5</v>
      </c>
      <c r="C52" s="1039"/>
      <c r="D52" s="1039"/>
      <c r="E52" s="1040"/>
      <c r="F52" s="286"/>
      <c r="G52" s="282" t="str">
        <f t="shared" si="4"/>
        <v>(B)</v>
      </c>
      <c r="H52" s="295" t="str">
        <f t="shared" si="5"/>
        <v>IRREGULAR</v>
      </c>
      <c r="I52" s="1077"/>
      <c r="J52" s="1078"/>
      <c r="K52" s="1083"/>
      <c r="L52" s="1084"/>
      <c r="M52" s="544"/>
      <c r="N52" s="1015" t="s">
        <v>48</v>
      </c>
      <c r="O52" s="1015"/>
      <c r="P52" s="1015"/>
      <c r="Q52" s="1015"/>
    </row>
    <row r="53" spans="1:17" ht="19.5" customHeight="1">
      <c r="A53" s="255"/>
      <c r="B53" s="1102">
        <v>6</v>
      </c>
      <c r="C53" s="1102"/>
      <c r="D53" s="1102"/>
      <c r="E53" s="1103"/>
      <c r="F53" s="286"/>
      <c r="G53" s="282" t="str">
        <f t="shared" si="4"/>
        <v>(B)</v>
      </c>
      <c r="H53" s="295" t="str">
        <f t="shared" si="5"/>
        <v>IRREGULAR</v>
      </c>
      <c r="I53" s="1077"/>
      <c r="J53" s="1078"/>
      <c r="K53" s="1083"/>
      <c r="L53" s="1084"/>
      <c r="M53" s="544"/>
      <c r="N53" s="1016" t="s">
        <v>49</v>
      </c>
      <c r="O53" s="1016"/>
      <c r="P53" s="1016"/>
      <c r="Q53" s="1016"/>
    </row>
    <row r="54" spans="1:17" ht="19.5" customHeight="1">
      <c r="A54" s="254"/>
      <c r="B54" s="1039">
        <v>7</v>
      </c>
      <c r="C54" s="1039"/>
      <c r="D54" s="1039"/>
      <c r="E54" s="1040"/>
      <c r="F54" s="286"/>
      <c r="G54" s="282" t="str">
        <f t="shared" si="4"/>
        <v>(B)</v>
      </c>
      <c r="H54" s="295" t="str">
        <f t="shared" si="5"/>
        <v>IRREGULAR</v>
      </c>
      <c r="I54" s="1077"/>
      <c r="J54" s="1078"/>
      <c r="K54" s="1083"/>
      <c r="L54" s="1084"/>
      <c r="M54" s="544"/>
      <c r="N54" s="565" t="s">
        <v>261</v>
      </c>
      <c r="O54" s="544"/>
      <c r="P54" s="544"/>
      <c r="Q54" s="544"/>
    </row>
    <row r="55" spans="1:23" ht="19.5" customHeight="1">
      <c r="A55" s="255"/>
      <c r="B55" s="1102">
        <v>8</v>
      </c>
      <c r="C55" s="1102"/>
      <c r="D55" s="1102"/>
      <c r="E55" s="1103"/>
      <c r="F55" s="286"/>
      <c r="G55" s="282" t="str">
        <f t="shared" si="4"/>
        <v>(B)</v>
      </c>
      <c r="H55" s="295" t="str">
        <f t="shared" si="5"/>
        <v>IRREGULAR</v>
      </c>
      <c r="I55" s="1077"/>
      <c r="J55" s="1078"/>
      <c r="K55" s="1083"/>
      <c r="L55" s="1084"/>
      <c r="M55" s="544"/>
      <c r="T55" s="544"/>
      <c r="U55" s="544"/>
      <c r="V55" s="544"/>
      <c r="W55" s="544"/>
    </row>
    <row r="56" spans="1:23" ht="19.5" customHeight="1">
      <c r="A56" s="254"/>
      <c r="B56" s="1039">
        <v>9</v>
      </c>
      <c r="C56" s="1039"/>
      <c r="D56" s="1039"/>
      <c r="E56" s="1040"/>
      <c r="F56" s="286"/>
      <c r="G56" s="282" t="str">
        <f t="shared" si="4"/>
        <v>(B)</v>
      </c>
      <c r="H56" s="295" t="str">
        <f t="shared" si="5"/>
        <v>IRREGULAR</v>
      </c>
      <c r="I56" s="1077"/>
      <c r="J56" s="1078"/>
      <c r="K56" s="1083"/>
      <c r="L56" s="1084"/>
      <c r="M56" s="544"/>
      <c r="N56" s="1018"/>
      <c r="O56" s="1018"/>
      <c r="P56" s="1018"/>
      <c r="Q56" s="1018"/>
      <c r="T56" s="544"/>
      <c r="U56" s="544"/>
      <c r="V56" s="544"/>
      <c r="W56" s="544"/>
    </row>
    <row r="57" spans="1:17" ht="19.5" customHeight="1">
      <c r="A57" s="255"/>
      <c r="B57" s="1102">
        <v>10</v>
      </c>
      <c r="C57" s="1102"/>
      <c r="D57" s="1102"/>
      <c r="E57" s="1103"/>
      <c r="F57" s="286"/>
      <c r="G57" s="282" t="str">
        <f t="shared" si="4"/>
        <v>(B)</v>
      </c>
      <c r="H57" s="295" t="str">
        <f t="shared" si="5"/>
        <v>IRREGULAR</v>
      </c>
      <c r="I57" s="1077"/>
      <c r="J57" s="1078"/>
      <c r="K57" s="1083"/>
      <c r="L57" s="1084"/>
      <c r="M57" s="544"/>
      <c r="N57" s="1015" t="s">
        <v>15</v>
      </c>
      <c r="O57" s="1015"/>
      <c r="P57" s="1015"/>
      <c r="Q57" s="1015"/>
    </row>
    <row r="58" spans="1:23" ht="19.5" customHeight="1">
      <c r="A58" s="254"/>
      <c r="B58" s="1039">
        <v>11</v>
      </c>
      <c r="C58" s="1039"/>
      <c r="D58" s="1039"/>
      <c r="E58" s="1040"/>
      <c r="F58" s="286"/>
      <c r="G58" s="282" t="str">
        <f t="shared" si="4"/>
        <v>(B)</v>
      </c>
      <c r="H58" s="295" t="str">
        <f t="shared" si="5"/>
        <v>IRREGULAR</v>
      </c>
      <c r="I58" s="1077"/>
      <c r="J58" s="1078"/>
      <c r="K58" s="1083"/>
      <c r="L58" s="1084"/>
      <c r="M58" s="544"/>
      <c r="N58" s="1017" t="s">
        <v>335</v>
      </c>
      <c r="O58" s="1017"/>
      <c r="P58" s="1017"/>
      <c r="Q58" s="1017"/>
      <c r="T58" s="544"/>
      <c r="U58" s="544"/>
      <c r="V58" s="544"/>
      <c r="W58" s="544"/>
    </row>
    <row r="59" spans="1:13" ht="19.5" customHeight="1">
      <c r="A59" s="255"/>
      <c r="B59" s="1102">
        <v>12</v>
      </c>
      <c r="C59" s="1102"/>
      <c r="D59" s="1102"/>
      <c r="E59" s="1103"/>
      <c r="F59" s="286"/>
      <c r="G59" s="282" t="str">
        <f t="shared" si="4"/>
        <v>(B)</v>
      </c>
      <c r="H59" s="295" t="str">
        <f t="shared" si="5"/>
        <v>IRREGULAR</v>
      </c>
      <c r="I59" s="1077"/>
      <c r="J59" s="1078"/>
      <c r="K59" s="1083"/>
      <c r="L59" s="1084"/>
      <c r="M59" s="544"/>
    </row>
    <row r="60" spans="1:13" ht="19.5" customHeight="1">
      <c r="A60" s="254"/>
      <c r="B60" s="1039">
        <v>13</v>
      </c>
      <c r="C60" s="1039"/>
      <c r="D60" s="1039"/>
      <c r="E60" s="1040"/>
      <c r="F60" s="286"/>
      <c r="G60" s="282" t="str">
        <f t="shared" si="4"/>
        <v>(B)</v>
      </c>
      <c r="H60" s="295" t="str">
        <f t="shared" si="5"/>
        <v>IRREGULAR</v>
      </c>
      <c r="I60" s="1077"/>
      <c r="J60" s="1078"/>
      <c r="K60" s="1083"/>
      <c r="L60" s="1084"/>
      <c r="M60" s="544"/>
    </row>
    <row r="61" spans="1:13" ht="19.5" customHeight="1">
      <c r="A61" s="255"/>
      <c r="B61" s="1102">
        <v>14</v>
      </c>
      <c r="C61" s="1102"/>
      <c r="D61" s="1102"/>
      <c r="E61" s="1103"/>
      <c r="F61" s="286"/>
      <c r="G61" s="282" t="str">
        <f t="shared" si="4"/>
        <v>(B)</v>
      </c>
      <c r="H61" s="295" t="str">
        <f t="shared" si="5"/>
        <v>IRREGULAR</v>
      </c>
      <c r="I61" s="1077"/>
      <c r="J61" s="1078"/>
      <c r="K61" s="1083"/>
      <c r="L61" s="1084"/>
      <c r="M61" s="544"/>
    </row>
    <row r="62" spans="1:23" ht="19.5" customHeight="1">
      <c r="A62" s="254"/>
      <c r="B62" s="1039">
        <v>15</v>
      </c>
      <c r="C62" s="1039"/>
      <c r="D62" s="1039"/>
      <c r="E62" s="1040"/>
      <c r="F62" s="280"/>
      <c r="G62" s="276" t="str">
        <f t="shared" si="4"/>
        <v>(B)</v>
      </c>
      <c r="H62" s="293" t="str">
        <f t="shared" si="5"/>
        <v>IRREGULAR</v>
      </c>
      <c r="I62" s="1092"/>
      <c r="J62" s="1093"/>
      <c r="K62" s="1083"/>
      <c r="L62" s="1084"/>
      <c r="M62" s="544"/>
      <c r="N62" s="565" t="s">
        <v>59</v>
      </c>
      <c r="O62" s="544"/>
      <c r="P62" s="544"/>
      <c r="Q62" s="544"/>
      <c r="T62" s="544"/>
      <c r="U62" s="544"/>
      <c r="V62" s="544"/>
      <c r="W62" s="544"/>
    </row>
    <row r="63" spans="1:13" ht="19.5" customHeight="1">
      <c r="A63" s="255"/>
      <c r="B63" s="1102">
        <v>16</v>
      </c>
      <c r="C63" s="1102"/>
      <c r="D63" s="1102"/>
      <c r="E63" s="1103"/>
      <c r="F63" s="287"/>
      <c r="G63" s="283" t="str">
        <f t="shared" si="4"/>
        <v>(B)</v>
      </c>
      <c r="H63" s="270" t="str">
        <f t="shared" si="5"/>
        <v>IRREGULAR</v>
      </c>
      <c r="I63" s="1092"/>
      <c r="J63" s="1093"/>
      <c r="K63" s="1083"/>
      <c r="L63" s="1084"/>
      <c r="M63" s="544"/>
    </row>
    <row r="64" spans="1:17" ht="19.5" customHeight="1">
      <c r="A64" s="254"/>
      <c r="B64" s="1039">
        <v>17</v>
      </c>
      <c r="C64" s="1039"/>
      <c r="D64" s="1039"/>
      <c r="E64" s="1040"/>
      <c r="F64" s="287"/>
      <c r="G64" s="283" t="str">
        <f t="shared" si="4"/>
        <v>(B)</v>
      </c>
      <c r="H64" s="270" t="str">
        <f t="shared" si="5"/>
        <v>IRREGULAR</v>
      </c>
      <c r="I64" s="1092"/>
      <c r="J64" s="1093"/>
      <c r="K64" s="1083"/>
      <c r="L64" s="1084"/>
      <c r="M64" s="544"/>
      <c r="N64" s="1120" t="s">
        <v>342</v>
      </c>
      <c r="O64" s="1120"/>
      <c r="P64" s="1120"/>
      <c r="Q64" s="1120"/>
    </row>
    <row r="65" spans="1:13" ht="19.5" customHeight="1">
      <c r="A65" s="255"/>
      <c r="B65" s="1102">
        <v>18</v>
      </c>
      <c r="C65" s="1102"/>
      <c r="D65" s="1102"/>
      <c r="E65" s="1103"/>
      <c r="F65" s="287"/>
      <c r="G65" s="283" t="str">
        <f t="shared" si="4"/>
        <v>(B)</v>
      </c>
      <c r="H65" s="270" t="str">
        <f t="shared" si="5"/>
        <v>IRREGULAR</v>
      </c>
      <c r="I65" s="1092"/>
      <c r="J65" s="1093"/>
      <c r="K65" s="1083"/>
      <c r="L65" s="1084"/>
      <c r="M65" s="544"/>
    </row>
    <row r="66" spans="1:17" ht="19.5" customHeight="1">
      <c r="A66" s="254"/>
      <c r="B66" s="1039">
        <v>19</v>
      </c>
      <c r="C66" s="1039"/>
      <c r="D66" s="1039"/>
      <c r="E66" s="1040"/>
      <c r="F66" s="287"/>
      <c r="G66" s="283" t="str">
        <f t="shared" si="4"/>
        <v>(B)</v>
      </c>
      <c r="H66" s="270" t="str">
        <f t="shared" si="5"/>
        <v>IRREGULAR</v>
      </c>
      <c r="I66" s="1092"/>
      <c r="J66" s="1093"/>
      <c r="K66" s="1083"/>
      <c r="L66" s="1084"/>
      <c r="M66" s="544"/>
      <c r="N66" s="1120" t="s">
        <v>143</v>
      </c>
      <c r="O66" s="1120"/>
      <c r="P66" s="1120"/>
      <c r="Q66" s="1120"/>
    </row>
    <row r="67" spans="1:17" ht="19.5" customHeight="1">
      <c r="A67" s="255"/>
      <c r="B67" s="1102">
        <v>20</v>
      </c>
      <c r="C67" s="1102"/>
      <c r="D67" s="1102"/>
      <c r="E67" s="1103"/>
      <c r="F67" s="287"/>
      <c r="G67" s="283" t="str">
        <f t="shared" si="4"/>
        <v>(B)</v>
      </c>
      <c r="H67" s="270" t="str">
        <f t="shared" si="5"/>
        <v>IRREGULAR</v>
      </c>
      <c r="I67" s="1092"/>
      <c r="J67" s="1093"/>
      <c r="K67" s="1083"/>
      <c r="L67" s="1084"/>
      <c r="M67" s="544"/>
      <c r="N67" s="1120"/>
      <c r="O67" s="1120"/>
      <c r="P67" s="1120"/>
      <c r="Q67" s="1120"/>
    </row>
    <row r="68" spans="1:17" ht="19.5" customHeight="1">
      <c r="A68" s="254"/>
      <c r="B68" s="1039">
        <v>21</v>
      </c>
      <c r="C68" s="1039"/>
      <c r="D68" s="1039"/>
      <c r="E68" s="1040"/>
      <c r="F68" s="287"/>
      <c r="G68" s="283" t="str">
        <f t="shared" si="4"/>
        <v>(B)</v>
      </c>
      <c r="H68" s="270" t="str">
        <f t="shared" si="5"/>
        <v>IRREGULAR</v>
      </c>
      <c r="I68" s="1092"/>
      <c r="J68" s="1093"/>
      <c r="K68" s="1083"/>
      <c r="L68" s="1084"/>
      <c r="M68" s="544"/>
      <c r="N68" s="1120"/>
      <c r="O68" s="1120"/>
      <c r="P68" s="1120"/>
      <c r="Q68" s="1120"/>
    </row>
    <row r="69" spans="1:17" ht="19.5" customHeight="1">
      <c r="A69" s="255"/>
      <c r="B69" s="1102">
        <v>22</v>
      </c>
      <c r="C69" s="1102"/>
      <c r="D69" s="1102"/>
      <c r="E69" s="1103"/>
      <c r="F69" s="287"/>
      <c r="G69" s="283" t="str">
        <f t="shared" si="4"/>
        <v>(B)</v>
      </c>
      <c r="H69" s="270" t="str">
        <f t="shared" si="5"/>
        <v>IRREGULAR</v>
      </c>
      <c r="I69" s="1092"/>
      <c r="J69" s="1093"/>
      <c r="K69" s="1083"/>
      <c r="L69" s="1084"/>
      <c r="M69" s="544"/>
      <c r="N69" s="1120"/>
      <c r="O69" s="1120"/>
      <c r="P69" s="1120"/>
      <c r="Q69" s="1120"/>
    </row>
    <row r="70" spans="1:13" ht="19.5" customHeight="1">
      <c r="A70" s="254"/>
      <c r="B70" s="1039">
        <v>23</v>
      </c>
      <c r="C70" s="1039"/>
      <c r="D70" s="1039"/>
      <c r="E70" s="1040"/>
      <c r="F70" s="287"/>
      <c r="G70" s="283" t="str">
        <f t="shared" si="4"/>
        <v>(B)</v>
      </c>
      <c r="H70" s="270" t="str">
        <f t="shared" si="5"/>
        <v>IRREGULAR</v>
      </c>
      <c r="I70" s="1092"/>
      <c r="J70" s="1093"/>
      <c r="K70" s="1083"/>
      <c r="L70" s="1084"/>
      <c r="M70" s="544"/>
    </row>
    <row r="71" spans="1:17" ht="19.5" customHeight="1">
      <c r="A71" s="255"/>
      <c r="B71" s="1102">
        <v>24</v>
      </c>
      <c r="C71" s="1102"/>
      <c r="D71" s="1102"/>
      <c r="E71" s="1103"/>
      <c r="F71" s="287"/>
      <c r="G71" s="283" t="str">
        <f t="shared" si="4"/>
        <v>(B)</v>
      </c>
      <c r="H71" s="270" t="str">
        <f t="shared" si="5"/>
        <v>IRREGULAR</v>
      </c>
      <c r="I71" s="1092"/>
      <c r="J71" s="1093"/>
      <c r="K71" s="1083"/>
      <c r="L71" s="1084"/>
      <c r="M71" s="544"/>
      <c r="N71" s="1122" t="s">
        <v>270</v>
      </c>
      <c r="O71" s="1122"/>
      <c r="P71" s="1122"/>
      <c r="Q71" s="1122"/>
    </row>
    <row r="72" spans="1:17" ht="19.5" customHeight="1">
      <c r="A72" s="254"/>
      <c r="B72" s="1039">
        <v>25</v>
      </c>
      <c r="C72" s="1039"/>
      <c r="D72" s="1039"/>
      <c r="E72" s="1039"/>
      <c r="F72" s="287"/>
      <c r="G72" s="283" t="str">
        <f t="shared" si="4"/>
        <v>(B)</v>
      </c>
      <c r="H72" s="270" t="str">
        <f t="shared" si="5"/>
        <v>IRREGULAR</v>
      </c>
      <c r="I72" s="1092"/>
      <c r="J72" s="1093"/>
      <c r="K72" s="1083"/>
      <c r="L72" s="1084"/>
      <c r="M72" s="544"/>
      <c r="N72" s="1122"/>
      <c r="O72" s="1122"/>
      <c r="P72" s="1122"/>
      <c r="Q72" s="1122"/>
    </row>
    <row r="73" spans="1:17" ht="19.5" customHeight="1">
      <c r="A73" s="255"/>
      <c r="B73" s="1102">
        <v>26</v>
      </c>
      <c r="C73" s="1102"/>
      <c r="D73" s="1102"/>
      <c r="E73" s="1102"/>
      <c r="F73" s="662"/>
      <c r="G73" s="283" t="str">
        <f t="shared" si="4"/>
        <v>(B)</v>
      </c>
      <c r="H73" s="270" t="str">
        <f t="shared" si="5"/>
        <v>IRREGULAR</v>
      </c>
      <c r="I73" s="1092"/>
      <c r="J73" s="1093"/>
      <c r="K73" s="1083"/>
      <c r="L73" s="1084"/>
      <c r="M73" s="544"/>
      <c r="N73" s="1122"/>
      <c r="O73" s="1122"/>
      <c r="P73" s="1122"/>
      <c r="Q73" s="1122"/>
    </row>
    <row r="74" spans="1:13" ht="19.5" customHeight="1">
      <c r="A74" s="254"/>
      <c r="B74" s="1039">
        <v>27</v>
      </c>
      <c r="C74" s="1039"/>
      <c r="D74" s="1039"/>
      <c r="E74" s="1039"/>
      <c r="F74" s="662"/>
      <c r="G74" s="283" t="str">
        <f t="shared" si="4"/>
        <v>(B)</v>
      </c>
      <c r="H74" s="270" t="str">
        <f t="shared" si="5"/>
        <v>IRREGULAR</v>
      </c>
      <c r="I74" s="1092"/>
      <c r="J74" s="1093"/>
      <c r="K74" s="1083"/>
      <c r="L74" s="1084"/>
      <c r="M74" s="544"/>
    </row>
    <row r="75" spans="1:17" ht="19.5" customHeight="1">
      <c r="A75" s="664"/>
      <c r="B75" s="1123">
        <v>28</v>
      </c>
      <c r="C75" s="1124"/>
      <c r="D75" s="1124"/>
      <c r="E75" s="1125"/>
      <c r="F75" s="663"/>
      <c r="G75" s="276" t="str">
        <f t="shared" si="4"/>
        <v>(B)</v>
      </c>
      <c r="H75" s="270" t="str">
        <f t="shared" si="5"/>
        <v>IRREGULAR</v>
      </c>
      <c r="I75" s="1126"/>
      <c r="J75" s="1126"/>
      <c r="K75" s="1083"/>
      <c r="L75" s="1084"/>
      <c r="M75" s="544"/>
      <c r="N75" s="1007" t="s">
        <v>271</v>
      </c>
      <c r="O75" s="1007"/>
      <c r="P75" s="1007"/>
      <c r="Q75" s="1007"/>
    </row>
    <row r="76" spans="1:17" ht="19.5" customHeight="1">
      <c r="A76" s="665"/>
      <c r="B76" s="1127">
        <v>29</v>
      </c>
      <c r="C76" s="1128"/>
      <c r="D76" s="1128"/>
      <c r="E76" s="1129"/>
      <c r="F76" s="663"/>
      <c r="G76" s="276" t="str">
        <f t="shared" si="4"/>
        <v>(B)</v>
      </c>
      <c r="H76" s="270" t="str">
        <f t="shared" si="5"/>
        <v>IRREGULAR</v>
      </c>
      <c r="I76" s="1126"/>
      <c r="J76" s="1126"/>
      <c r="K76" s="1083"/>
      <c r="L76" s="1084"/>
      <c r="M76" s="544"/>
      <c r="N76" s="1007"/>
      <c r="O76" s="1007"/>
      <c r="P76" s="1007"/>
      <c r="Q76" s="1007"/>
    </row>
    <row r="77" spans="1:17" ht="19.5" customHeight="1">
      <c r="A77" s="664"/>
      <c r="B77" s="1123">
        <v>30</v>
      </c>
      <c r="C77" s="1124"/>
      <c r="D77" s="1124"/>
      <c r="E77" s="1125"/>
      <c r="F77" s="663"/>
      <c r="G77" s="276" t="str">
        <f t="shared" si="4"/>
        <v>(B)</v>
      </c>
      <c r="H77" s="270" t="str">
        <f t="shared" si="5"/>
        <v>IRREGULAR</v>
      </c>
      <c r="I77" s="1126"/>
      <c r="J77" s="1126"/>
      <c r="K77" s="1083"/>
      <c r="L77" s="1084"/>
      <c r="M77" s="544"/>
      <c r="N77" s="566"/>
      <c r="O77" s="566"/>
      <c r="P77" s="566"/>
      <c r="Q77" s="566"/>
    </row>
    <row r="78" spans="1:17" ht="19.5" customHeight="1">
      <c r="A78" s="254"/>
      <c r="B78" s="1039">
        <v>31</v>
      </c>
      <c r="C78" s="1039"/>
      <c r="D78" s="1039"/>
      <c r="E78" s="1039"/>
      <c r="F78" s="287"/>
      <c r="G78" s="283" t="str">
        <f t="shared" si="4"/>
        <v>(B)</v>
      </c>
      <c r="H78" s="270" t="str">
        <f t="shared" si="5"/>
        <v>IRREGULAR</v>
      </c>
      <c r="I78" s="1092"/>
      <c r="J78" s="1093"/>
      <c r="K78" s="1083"/>
      <c r="L78" s="1084"/>
      <c r="M78" s="544"/>
      <c r="N78" s="566"/>
      <c r="O78" s="566"/>
      <c r="P78" s="566"/>
      <c r="Q78" s="566"/>
    </row>
    <row r="79" spans="1:17" ht="19.5" customHeight="1">
      <c r="A79" s="255"/>
      <c r="B79" s="1102">
        <v>32</v>
      </c>
      <c r="C79" s="1102"/>
      <c r="D79" s="1102"/>
      <c r="E79" s="1102"/>
      <c r="F79" s="287"/>
      <c r="G79" s="283" t="str">
        <f t="shared" si="4"/>
        <v>(B)</v>
      </c>
      <c r="H79" s="270" t="str">
        <f t="shared" si="5"/>
        <v>IRREGULAR</v>
      </c>
      <c r="I79" s="1092"/>
      <c r="J79" s="1093"/>
      <c r="K79" s="1083"/>
      <c r="L79" s="1084"/>
      <c r="M79" s="544"/>
      <c r="N79" s="566"/>
      <c r="O79" s="566"/>
      <c r="P79" s="566"/>
      <c r="Q79" s="566"/>
    </row>
    <row r="80" spans="1:17" ht="19.5" customHeight="1">
      <c r="A80" s="254"/>
      <c r="B80" s="1039">
        <v>33</v>
      </c>
      <c r="C80" s="1039"/>
      <c r="D80" s="1039"/>
      <c r="E80" s="1039"/>
      <c r="F80" s="287"/>
      <c r="G80" s="283" t="str">
        <f t="shared" si="4"/>
        <v>(B)</v>
      </c>
      <c r="H80" s="270" t="str">
        <f t="shared" si="5"/>
        <v>IRREGULAR</v>
      </c>
      <c r="I80" s="1092"/>
      <c r="J80" s="1093"/>
      <c r="K80" s="1083"/>
      <c r="L80" s="1084"/>
      <c r="M80" s="544"/>
      <c r="N80" s="566"/>
      <c r="O80" s="566"/>
      <c r="P80" s="566"/>
      <c r="Q80" s="566"/>
    </row>
    <row r="81" spans="1:17" ht="19.5" customHeight="1">
      <c r="A81" s="255"/>
      <c r="B81" s="1102">
        <v>34</v>
      </c>
      <c r="C81" s="1102"/>
      <c r="D81" s="1102"/>
      <c r="E81" s="1102"/>
      <c r="F81" s="287"/>
      <c r="G81" s="283" t="str">
        <f t="shared" si="4"/>
        <v>(B)</v>
      </c>
      <c r="H81" s="270" t="str">
        <f t="shared" si="5"/>
        <v>IRREGULAR</v>
      </c>
      <c r="I81" s="1092"/>
      <c r="J81" s="1093"/>
      <c r="K81" s="1083"/>
      <c r="L81" s="1084"/>
      <c r="M81" s="544"/>
      <c r="N81" s="566"/>
      <c r="O81" s="566"/>
      <c r="P81" s="566"/>
      <c r="Q81" s="566"/>
    </row>
    <row r="82" spans="1:17" ht="19.5" customHeight="1" thickBot="1">
      <c r="A82" s="256"/>
      <c r="B82" s="1104">
        <v>35</v>
      </c>
      <c r="C82" s="1104"/>
      <c r="D82" s="1104"/>
      <c r="E82" s="1104"/>
      <c r="F82" s="288"/>
      <c r="G82" s="284" t="str">
        <f t="shared" si="4"/>
        <v>(B)</v>
      </c>
      <c r="H82" s="296" t="str">
        <f t="shared" si="5"/>
        <v>IRREGULAR</v>
      </c>
      <c r="I82" s="1094"/>
      <c r="J82" s="1095"/>
      <c r="K82" s="1098"/>
      <c r="L82" s="1099"/>
      <c r="M82" s="544"/>
      <c r="N82" s="566"/>
      <c r="O82" s="566"/>
      <c r="P82" s="566"/>
      <c r="Q82" s="566"/>
    </row>
    <row r="83" spans="1:17" s="490" customFormat="1" ht="19.5" customHeight="1" thickBot="1">
      <c r="A83" s="559"/>
      <c r="B83" s="1028" t="s">
        <v>146</v>
      </c>
      <c r="C83" s="1028"/>
      <c r="D83" s="1028"/>
      <c r="E83" s="567"/>
      <c r="F83" s="560"/>
      <c r="G83" s="561"/>
      <c r="H83" s="562"/>
      <c r="I83" s="1096"/>
      <c r="J83" s="1097"/>
      <c r="K83" s="1088"/>
      <c r="L83" s="1089"/>
      <c r="M83" s="563"/>
      <c r="N83" s="568"/>
      <c r="O83" s="568"/>
      <c r="P83" s="568"/>
      <c r="Q83" s="568"/>
    </row>
    <row r="84" spans="1:17" ht="24.75" customHeight="1" thickBot="1">
      <c r="A84" s="569">
        <f>A83+A47</f>
        <v>0</v>
      </c>
      <c r="B84" s="1028" t="s">
        <v>341</v>
      </c>
      <c r="C84" s="1028"/>
      <c r="D84" s="1028"/>
      <c r="E84" s="570"/>
      <c r="F84" s="571"/>
      <c r="G84" s="572"/>
      <c r="H84" s="573"/>
      <c r="I84" s="1100"/>
      <c r="J84" s="1101"/>
      <c r="K84" s="1090"/>
      <c r="L84" s="1091"/>
      <c r="M84" s="544"/>
      <c r="N84" s="566"/>
      <c r="O84" s="566"/>
      <c r="P84" s="566"/>
      <c r="Q84" s="566"/>
    </row>
    <row r="85" spans="1:17" ht="20.25">
      <c r="A85" s="574" t="s">
        <v>338</v>
      </c>
      <c r="B85" s="544"/>
      <c r="C85" s="575"/>
      <c r="D85" s="575"/>
      <c r="E85" s="575"/>
      <c r="F85" s="575"/>
      <c r="G85" s="575"/>
      <c r="H85" s="575"/>
      <c r="I85" s="576"/>
      <c r="J85" s="544"/>
      <c r="K85" s="544"/>
      <c r="L85" s="544"/>
      <c r="M85" s="544"/>
      <c r="N85" s="544"/>
      <c r="O85" s="544"/>
      <c r="P85" s="544"/>
      <c r="Q85" s="544"/>
    </row>
    <row r="86" spans="1:17" ht="18">
      <c r="A86" s="543"/>
      <c r="B86" s="543"/>
      <c r="C86" s="500"/>
      <c r="D86" s="654"/>
      <c r="E86" s="653"/>
      <c r="F86" s="655"/>
      <c r="G86" s="457"/>
      <c r="H86" s="655"/>
      <c r="I86" s="654"/>
      <c r="J86" s="544"/>
      <c r="K86" s="544"/>
      <c r="L86" s="544"/>
      <c r="M86" s="544"/>
      <c r="N86" s="1013"/>
      <c r="O86" s="1013"/>
      <c r="P86" s="1013"/>
      <c r="Q86" s="1013"/>
    </row>
    <row r="87" spans="1:17" ht="14.25">
      <c r="A87" s="543"/>
      <c r="B87" s="543"/>
      <c r="C87" s="544"/>
      <c r="D87" s="544"/>
      <c r="E87" s="544"/>
      <c r="F87" s="544"/>
      <c r="G87" s="544"/>
      <c r="H87" s="543"/>
      <c r="I87" s="544"/>
      <c r="J87" s="544"/>
      <c r="K87" s="544"/>
      <c r="L87" s="544"/>
      <c r="M87" s="544"/>
      <c r="N87" s="544"/>
      <c r="O87" s="544"/>
      <c r="P87" s="544"/>
      <c r="Q87" s="544"/>
    </row>
    <row r="88" spans="1:17" ht="21.75" customHeight="1">
      <c r="A88" s="543"/>
      <c r="B88" s="543"/>
      <c r="C88" s="544"/>
      <c r="K88" s="458"/>
      <c r="L88" s="544"/>
      <c r="M88" s="544"/>
      <c r="N88" s="544"/>
      <c r="O88" s="544"/>
      <c r="P88" s="544"/>
      <c r="Q88" s="544"/>
    </row>
    <row r="89" spans="1:17" ht="17.25" customHeight="1">
      <c r="A89" s="543"/>
      <c r="B89" s="543"/>
      <c r="C89" s="544"/>
      <c r="D89" s="544"/>
      <c r="E89" s="544"/>
      <c r="F89" s="544"/>
      <c r="G89" s="544"/>
      <c r="H89" s="544"/>
      <c r="I89" s="544"/>
      <c r="J89" s="544"/>
      <c r="K89" s="544"/>
      <c r="L89" s="544"/>
      <c r="M89" s="544"/>
      <c r="N89" s="544"/>
      <c r="O89" s="544"/>
      <c r="P89" s="544"/>
      <c r="Q89" s="544"/>
    </row>
    <row r="90" spans="1:17" ht="14.25">
      <c r="A90" s="544"/>
      <c r="B90" s="544"/>
      <c r="C90" s="544"/>
      <c r="D90" s="544"/>
      <c r="E90" s="544"/>
      <c r="F90" s="544"/>
      <c r="G90" s="544"/>
      <c r="H90" s="544"/>
      <c r="I90" s="544"/>
      <c r="J90" s="544"/>
      <c r="K90" s="544"/>
      <c r="L90" s="544"/>
      <c r="M90" s="544"/>
      <c r="N90" s="544"/>
      <c r="O90" s="544"/>
      <c r="P90" s="544"/>
      <c r="Q90" s="544"/>
    </row>
    <row r="91" spans="1:17" ht="14.25">
      <c r="A91" s="544"/>
      <c r="B91" s="544"/>
      <c r="C91" s="544"/>
      <c r="D91" s="544"/>
      <c r="E91" s="544"/>
      <c r="F91" s="544"/>
      <c r="G91" s="544"/>
      <c r="H91" s="544"/>
      <c r="I91" s="544"/>
      <c r="J91" s="544"/>
      <c r="K91" s="544"/>
      <c r="L91" s="544"/>
      <c r="M91" s="544"/>
      <c r="N91" s="544"/>
      <c r="O91" s="544"/>
      <c r="P91" s="544"/>
      <c r="Q91" s="544"/>
    </row>
    <row r="92" spans="1:17" ht="14.25">
      <c r="A92" s="544"/>
      <c r="B92" s="544"/>
      <c r="C92" s="544"/>
      <c r="D92" s="544"/>
      <c r="E92" s="544"/>
      <c r="F92" s="544"/>
      <c r="G92" s="544"/>
      <c r="H92" s="544"/>
      <c r="I92" s="544"/>
      <c r="J92" s="544"/>
      <c r="K92" s="544"/>
      <c r="L92" s="544"/>
      <c r="M92" s="544"/>
      <c r="N92" s="544"/>
      <c r="O92" s="544"/>
      <c r="P92" s="544"/>
      <c r="Q92" s="544"/>
    </row>
    <row r="93" spans="1:17" ht="14.25">
      <c r="A93" s="544"/>
      <c r="B93" s="544"/>
      <c r="C93" s="544"/>
      <c r="D93" s="544"/>
      <c r="E93" s="544"/>
      <c r="F93" s="544"/>
      <c r="G93" s="544"/>
      <c r="H93" s="544"/>
      <c r="I93" s="544"/>
      <c r="J93" s="544"/>
      <c r="K93" s="544"/>
      <c r="L93" s="544"/>
      <c r="M93" s="544"/>
      <c r="N93" s="544"/>
      <c r="O93" s="544"/>
      <c r="P93" s="544"/>
      <c r="Q93" s="544"/>
    </row>
    <row r="94" spans="1:17" ht="14.25">
      <c r="A94" s="544"/>
      <c r="B94" s="544"/>
      <c r="C94" s="544"/>
      <c r="D94" s="544"/>
      <c r="E94" s="544"/>
      <c r="F94" s="544"/>
      <c r="G94" s="544"/>
      <c r="H94" s="544"/>
      <c r="I94" s="544"/>
      <c r="J94" s="544"/>
      <c r="K94" s="544"/>
      <c r="L94" s="544"/>
      <c r="M94" s="544"/>
      <c r="N94" s="544"/>
      <c r="O94" s="544"/>
      <c r="P94" s="544"/>
      <c r="Q94" s="544"/>
    </row>
    <row r="95" spans="1:17" ht="14.25">
      <c r="A95" s="544"/>
      <c r="B95" s="544"/>
      <c r="C95" s="544"/>
      <c r="D95" s="544"/>
      <c r="E95" s="544"/>
      <c r="F95" s="544"/>
      <c r="G95" s="544"/>
      <c r="H95" s="544"/>
      <c r="I95" s="544"/>
      <c r="J95" s="544"/>
      <c r="K95" s="544"/>
      <c r="L95" s="544"/>
      <c r="M95" s="544"/>
      <c r="N95" s="544"/>
      <c r="O95" s="544"/>
      <c r="P95" s="544"/>
      <c r="Q95" s="544"/>
    </row>
    <row r="96" spans="1:17" ht="14.25">
      <c r="A96" s="544"/>
      <c r="B96" s="544"/>
      <c r="C96" s="544"/>
      <c r="D96" s="544"/>
      <c r="E96" s="544"/>
      <c r="F96" s="544"/>
      <c r="G96" s="544"/>
      <c r="H96" s="544"/>
      <c r="I96" s="544"/>
      <c r="J96" s="544"/>
      <c r="K96" s="544"/>
      <c r="L96" s="544"/>
      <c r="M96" s="544"/>
      <c r="N96" s="544"/>
      <c r="O96" s="544"/>
      <c r="P96" s="544"/>
      <c r="Q96" s="544"/>
    </row>
    <row r="97" spans="1:17" ht="14.25">
      <c r="A97" s="544"/>
      <c r="B97" s="544"/>
      <c r="C97" s="544"/>
      <c r="D97" s="544"/>
      <c r="E97" s="544"/>
      <c r="F97" s="544"/>
      <c r="G97" s="544"/>
      <c r="H97" s="544"/>
      <c r="I97" s="544"/>
      <c r="J97" s="544"/>
      <c r="K97" s="544"/>
      <c r="L97" s="544"/>
      <c r="M97" s="544"/>
      <c r="N97" s="544"/>
      <c r="O97" s="544"/>
      <c r="P97" s="544"/>
      <c r="Q97" s="544"/>
    </row>
  </sheetData>
  <sheetProtection/>
  <protectedRanges>
    <protectedRange sqref="A47 A83 C5 C7 H5 K3 K5 K7 M7 N51 N56 F86 H86 A12:L46 A48:L82" name="Range1"/>
  </protectedRanges>
  <mergeCells count="288">
    <mergeCell ref="N86:Q86"/>
    <mergeCell ref="S7:S12"/>
    <mergeCell ref="S1:S5"/>
    <mergeCell ref="B82:E82"/>
    <mergeCell ref="I82:J82"/>
    <mergeCell ref="K82:L82"/>
    <mergeCell ref="B83:D83"/>
    <mergeCell ref="B81:E81"/>
    <mergeCell ref="I81:J81"/>
    <mergeCell ref="K81:L81"/>
    <mergeCell ref="I83:J83"/>
    <mergeCell ref="K83:L83"/>
    <mergeCell ref="B84:D84"/>
    <mergeCell ref="I84:J84"/>
    <mergeCell ref="K84:L84"/>
    <mergeCell ref="B79:E79"/>
    <mergeCell ref="I79:J79"/>
    <mergeCell ref="K79:L79"/>
    <mergeCell ref="B80:E80"/>
    <mergeCell ref="I80:J80"/>
    <mergeCell ref="K80:L80"/>
    <mergeCell ref="B77:E77"/>
    <mergeCell ref="I77:J77"/>
    <mergeCell ref="K77:L77"/>
    <mergeCell ref="B78:E78"/>
    <mergeCell ref="I78:J78"/>
    <mergeCell ref="K78:L78"/>
    <mergeCell ref="B75:E75"/>
    <mergeCell ref="I75:J75"/>
    <mergeCell ref="K75:L75"/>
    <mergeCell ref="B76:E76"/>
    <mergeCell ref="I76:J76"/>
    <mergeCell ref="K76:L76"/>
    <mergeCell ref="B73:E73"/>
    <mergeCell ref="I73:J73"/>
    <mergeCell ref="K73:L73"/>
    <mergeCell ref="B74:E74"/>
    <mergeCell ref="I74:J74"/>
    <mergeCell ref="K74:L74"/>
    <mergeCell ref="B71:E71"/>
    <mergeCell ref="I71:J71"/>
    <mergeCell ref="K71:L71"/>
    <mergeCell ref="B72:E72"/>
    <mergeCell ref="I72:J72"/>
    <mergeCell ref="K72:L72"/>
    <mergeCell ref="N75:Q76"/>
    <mergeCell ref="B68:E68"/>
    <mergeCell ref="I68:J68"/>
    <mergeCell ref="K68:L68"/>
    <mergeCell ref="B69:E69"/>
    <mergeCell ref="I69:J69"/>
    <mergeCell ref="K69:L69"/>
    <mergeCell ref="B70:E70"/>
    <mergeCell ref="I70:J70"/>
    <mergeCell ref="K70:L70"/>
    <mergeCell ref="N71:Q73"/>
    <mergeCell ref="B65:E65"/>
    <mergeCell ref="I65:J65"/>
    <mergeCell ref="K65:L65"/>
    <mergeCell ref="B66:E66"/>
    <mergeCell ref="I66:J66"/>
    <mergeCell ref="K66:L66"/>
    <mergeCell ref="B67:E67"/>
    <mergeCell ref="I67:J67"/>
    <mergeCell ref="K67:L67"/>
    <mergeCell ref="B63:E63"/>
    <mergeCell ref="I63:J63"/>
    <mergeCell ref="K63:L63"/>
    <mergeCell ref="B64:E64"/>
    <mergeCell ref="I64:J64"/>
    <mergeCell ref="K64:L64"/>
    <mergeCell ref="B60:E60"/>
    <mergeCell ref="I60:J60"/>
    <mergeCell ref="K60:L60"/>
    <mergeCell ref="N64:Q64"/>
    <mergeCell ref="B61:E61"/>
    <mergeCell ref="I61:J61"/>
    <mergeCell ref="K61:L61"/>
    <mergeCell ref="B62:E62"/>
    <mergeCell ref="I62:J62"/>
    <mergeCell ref="K62:L62"/>
    <mergeCell ref="B58:E58"/>
    <mergeCell ref="I58:J58"/>
    <mergeCell ref="K58:L58"/>
    <mergeCell ref="N58:Q58"/>
    <mergeCell ref="B59:E59"/>
    <mergeCell ref="I59:J59"/>
    <mergeCell ref="K59:L59"/>
    <mergeCell ref="B56:E56"/>
    <mergeCell ref="I56:J56"/>
    <mergeCell ref="K56:L56"/>
    <mergeCell ref="N56:Q56"/>
    <mergeCell ref="B57:E57"/>
    <mergeCell ref="I57:J57"/>
    <mergeCell ref="K57:L57"/>
    <mergeCell ref="N57:Q57"/>
    <mergeCell ref="B54:E54"/>
    <mergeCell ref="I54:J54"/>
    <mergeCell ref="K54:L54"/>
    <mergeCell ref="B55:E55"/>
    <mergeCell ref="I55:J55"/>
    <mergeCell ref="K55:L55"/>
    <mergeCell ref="B52:E52"/>
    <mergeCell ref="I52:J52"/>
    <mergeCell ref="K52:L52"/>
    <mergeCell ref="N52:Q52"/>
    <mergeCell ref="B53:E53"/>
    <mergeCell ref="I53:J53"/>
    <mergeCell ref="K53:L53"/>
    <mergeCell ref="N53:Q53"/>
    <mergeCell ref="N49:Q49"/>
    <mergeCell ref="B50:E50"/>
    <mergeCell ref="I50:J50"/>
    <mergeCell ref="K50:L50"/>
    <mergeCell ref="B51:E51"/>
    <mergeCell ref="I51:J51"/>
    <mergeCell ref="K51:L51"/>
    <mergeCell ref="N51:Q51"/>
    <mergeCell ref="B48:E48"/>
    <mergeCell ref="I48:J48"/>
    <mergeCell ref="K48:L48"/>
    <mergeCell ref="B49:E49"/>
    <mergeCell ref="I49:J49"/>
    <mergeCell ref="K49:L49"/>
    <mergeCell ref="B46:E46"/>
    <mergeCell ref="I46:J46"/>
    <mergeCell ref="K46:L46"/>
    <mergeCell ref="B47:E47"/>
    <mergeCell ref="I47:J47"/>
    <mergeCell ref="K47:L47"/>
    <mergeCell ref="B44:E44"/>
    <mergeCell ref="I44:J44"/>
    <mergeCell ref="K44:L44"/>
    <mergeCell ref="B45:E45"/>
    <mergeCell ref="I45:J45"/>
    <mergeCell ref="K45:L45"/>
    <mergeCell ref="B42:E42"/>
    <mergeCell ref="I42:J42"/>
    <mergeCell ref="K42:L42"/>
    <mergeCell ref="B43:E43"/>
    <mergeCell ref="I43:J43"/>
    <mergeCell ref="K43:L43"/>
    <mergeCell ref="B40:E40"/>
    <mergeCell ref="I40:J40"/>
    <mergeCell ref="K40:L40"/>
    <mergeCell ref="B41:E41"/>
    <mergeCell ref="I41:J41"/>
    <mergeCell ref="K41:L41"/>
    <mergeCell ref="B38:E38"/>
    <mergeCell ref="I38:J38"/>
    <mergeCell ref="K38:L38"/>
    <mergeCell ref="B39:E39"/>
    <mergeCell ref="I39:J39"/>
    <mergeCell ref="K39:L39"/>
    <mergeCell ref="B36:E36"/>
    <mergeCell ref="I36:J36"/>
    <mergeCell ref="K36:L36"/>
    <mergeCell ref="B37:E37"/>
    <mergeCell ref="I37:J37"/>
    <mergeCell ref="K37:L37"/>
    <mergeCell ref="B34:E34"/>
    <mergeCell ref="I34:J34"/>
    <mergeCell ref="K34:L34"/>
    <mergeCell ref="B35:E35"/>
    <mergeCell ref="I35:J35"/>
    <mergeCell ref="K35:L35"/>
    <mergeCell ref="B32:E32"/>
    <mergeCell ref="I32:J32"/>
    <mergeCell ref="K32:L32"/>
    <mergeCell ref="B33:E33"/>
    <mergeCell ref="I33:J33"/>
    <mergeCell ref="K33:L33"/>
    <mergeCell ref="N33:N34"/>
    <mergeCell ref="O33:O34"/>
    <mergeCell ref="P33:P34"/>
    <mergeCell ref="Q33:Q34"/>
    <mergeCell ref="B30:E30"/>
    <mergeCell ref="I30:J30"/>
    <mergeCell ref="K30:L30"/>
    <mergeCell ref="B31:E31"/>
    <mergeCell ref="I31:J31"/>
    <mergeCell ref="K31:L31"/>
    <mergeCell ref="N31:N32"/>
    <mergeCell ref="O31:O32"/>
    <mergeCell ref="P31:P32"/>
    <mergeCell ref="Q31:Q32"/>
    <mergeCell ref="B28:E28"/>
    <mergeCell ref="I28:J28"/>
    <mergeCell ref="K28:L28"/>
    <mergeCell ref="B29:E29"/>
    <mergeCell ref="I29:J29"/>
    <mergeCell ref="K29:L29"/>
    <mergeCell ref="N29:N30"/>
    <mergeCell ref="O29:O30"/>
    <mergeCell ref="P29:P30"/>
    <mergeCell ref="Q29:Q30"/>
    <mergeCell ref="B26:E26"/>
    <mergeCell ref="I26:J26"/>
    <mergeCell ref="K26:L26"/>
    <mergeCell ref="B27:E27"/>
    <mergeCell ref="I27:J27"/>
    <mergeCell ref="K27:L27"/>
    <mergeCell ref="B24:E24"/>
    <mergeCell ref="I24:J24"/>
    <mergeCell ref="K24:L24"/>
    <mergeCell ref="B25:E25"/>
    <mergeCell ref="I25:J25"/>
    <mergeCell ref="K25:L25"/>
    <mergeCell ref="I23:J23"/>
    <mergeCell ref="K23:L23"/>
    <mergeCell ref="N27:N28"/>
    <mergeCell ref="O27:O28"/>
    <mergeCell ref="P27:P28"/>
    <mergeCell ref="Q27:Q28"/>
    <mergeCell ref="P25:P26"/>
    <mergeCell ref="O25:O26"/>
    <mergeCell ref="N25:N26"/>
    <mergeCell ref="N23:Q23"/>
    <mergeCell ref="B21:E21"/>
    <mergeCell ref="I21:J21"/>
    <mergeCell ref="K21:L21"/>
    <mergeCell ref="N66:Q69"/>
    <mergeCell ref="Q25:Q26"/>
    <mergeCell ref="S21:S22"/>
    <mergeCell ref="B22:E22"/>
    <mergeCell ref="I22:J22"/>
    <mergeCell ref="K22:L22"/>
    <mergeCell ref="B23:E23"/>
    <mergeCell ref="B19:E19"/>
    <mergeCell ref="I19:J19"/>
    <mergeCell ref="K19:L19"/>
    <mergeCell ref="B20:E20"/>
    <mergeCell ref="I20:J20"/>
    <mergeCell ref="K20:L20"/>
    <mergeCell ref="B17:E17"/>
    <mergeCell ref="I17:J17"/>
    <mergeCell ref="K17:L17"/>
    <mergeCell ref="B18:E18"/>
    <mergeCell ref="I18:J18"/>
    <mergeCell ref="K18:L18"/>
    <mergeCell ref="I16:J16"/>
    <mergeCell ref="K16:L16"/>
    <mergeCell ref="N20:N21"/>
    <mergeCell ref="O20:O21"/>
    <mergeCell ref="P20:P21"/>
    <mergeCell ref="Q20:Q21"/>
    <mergeCell ref="O18:O19"/>
    <mergeCell ref="N18:N19"/>
    <mergeCell ref="K13:L13"/>
    <mergeCell ref="B14:E14"/>
    <mergeCell ref="I14:J14"/>
    <mergeCell ref="K14:L14"/>
    <mergeCell ref="P18:P19"/>
    <mergeCell ref="Q18:Q19"/>
    <mergeCell ref="B15:E15"/>
    <mergeCell ref="I15:J15"/>
    <mergeCell ref="K15:L15"/>
    <mergeCell ref="B16:E16"/>
    <mergeCell ref="N14:Q14"/>
    <mergeCell ref="B12:E12"/>
    <mergeCell ref="I12:J12"/>
    <mergeCell ref="K12:L12"/>
    <mergeCell ref="N16:N17"/>
    <mergeCell ref="O16:O17"/>
    <mergeCell ref="P16:P17"/>
    <mergeCell ref="Q16:Q17"/>
    <mergeCell ref="B13:E13"/>
    <mergeCell ref="I13:J13"/>
    <mergeCell ref="A7:B7"/>
    <mergeCell ref="C7:I7"/>
    <mergeCell ref="M7:Q7"/>
    <mergeCell ref="A9:A11"/>
    <mergeCell ref="B9:E11"/>
    <mergeCell ref="F9:G10"/>
    <mergeCell ref="H9:H11"/>
    <mergeCell ref="I9:L9"/>
    <mergeCell ref="I10:J11"/>
    <mergeCell ref="K10:L11"/>
    <mergeCell ref="N22:Q22"/>
    <mergeCell ref="A1:Q1"/>
    <mergeCell ref="A2:Q2"/>
    <mergeCell ref="E3:I3"/>
    <mergeCell ref="K3:L3"/>
    <mergeCell ref="A5:B5"/>
    <mergeCell ref="C5:D5"/>
    <mergeCell ref="E5:G5"/>
    <mergeCell ref="H5:I5"/>
    <mergeCell ref="K5:L5"/>
  </mergeCells>
  <printOptions/>
  <pageMargins left="0.48" right="0.16" top="0.24" bottom="0.25" header="0.31" footer="0.12"/>
  <pageSetup horizontalDpi="300" verticalDpi="300" orientation="landscape" paperSize="9" scale="55" r:id="rId2"/>
  <headerFooter>
    <oddFooter>&amp;C&amp;"-,Bold"School Form 5:&amp;"-,Regular" Page &amp;P of &amp;N pages</oddFooter>
  </headerFooter>
  <rowBreaks count="1" manualBreakCount="1">
    <brk id="47" max="255" man="1"/>
  </rowBreaks>
  <drawing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1:AV36"/>
  <sheetViews>
    <sheetView showGridLines="0" view="pageBreakPreview" zoomScaleNormal="60" zoomScaleSheetLayoutView="100"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C15" sqref="C15:C16"/>
    </sheetView>
  </sheetViews>
  <sheetFormatPr defaultColWidth="10.28125" defaultRowHeight="15"/>
  <cols>
    <col min="1" max="1" width="4.140625" style="463" customWidth="1"/>
    <col min="2" max="2" width="25.8515625" style="463" customWidth="1"/>
    <col min="3" max="20" width="8.7109375" style="463" customWidth="1"/>
    <col min="21" max="22" width="9.57421875" style="463" customWidth="1"/>
    <col min="23" max="23" width="9.421875" style="463" customWidth="1"/>
    <col min="24" max="24" width="2.140625" style="463" customWidth="1"/>
    <col min="25" max="16384" width="10.28125" style="463" customWidth="1"/>
  </cols>
  <sheetData>
    <row r="1" spans="1:23" ht="23.25" customHeight="1">
      <c r="A1" s="1178" t="s">
        <v>253</v>
      </c>
      <c r="B1" s="1178"/>
      <c r="C1" s="1178"/>
      <c r="D1" s="1178"/>
      <c r="E1" s="1178"/>
      <c r="F1" s="1178"/>
      <c r="G1" s="1178"/>
      <c r="H1" s="1178"/>
      <c r="I1" s="1178"/>
      <c r="J1" s="1178"/>
      <c r="K1" s="1178"/>
      <c r="L1" s="1178"/>
      <c r="M1" s="1178"/>
      <c r="N1" s="1178"/>
      <c r="O1" s="1178"/>
      <c r="P1" s="1178"/>
      <c r="Q1" s="1178"/>
      <c r="R1" s="1178"/>
      <c r="S1" s="1178"/>
      <c r="T1" s="1178"/>
      <c r="U1" s="1178"/>
      <c r="V1" s="1178"/>
      <c r="W1" s="1178"/>
    </row>
    <row r="2" spans="1:23" ht="24" customHeight="1">
      <c r="A2" s="1202" t="s">
        <v>182</v>
      </c>
      <c r="B2" s="1202"/>
      <c r="C2" s="1202"/>
      <c r="D2" s="1202"/>
      <c r="E2" s="1202"/>
      <c r="F2" s="1202"/>
      <c r="G2" s="1202"/>
      <c r="H2" s="1202"/>
      <c r="I2" s="1202"/>
      <c r="J2" s="1202"/>
      <c r="K2" s="1202"/>
      <c r="L2" s="1202"/>
      <c r="M2" s="1202"/>
      <c r="N2" s="1202"/>
      <c r="O2" s="1202"/>
      <c r="P2" s="1202"/>
      <c r="Q2" s="1202"/>
      <c r="R2" s="1202"/>
      <c r="S2" s="1202"/>
      <c r="T2" s="1202"/>
      <c r="U2" s="1202"/>
      <c r="V2" s="1202"/>
      <c r="W2" s="1202"/>
    </row>
    <row r="3" spans="1:23" ht="13.5" customHeight="1">
      <c r="A3" s="1177"/>
      <c r="B3" s="1177"/>
      <c r="C3" s="1177"/>
      <c r="D3" s="1177"/>
      <c r="E3" s="1177"/>
      <c r="F3" s="1177"/>
      <c r="G3" s="1177"/>
      <c r="H3" s="1177"/>
      <c r="I3" s="1177"/>
      <c r="J3" s="1177"/>
      <c r="K3" s="1177"/>
      <c r="L3" s="1177"/>
      <c r="M3" s="1177"/>
      <c r="N3" s="1177"/>
      <c r="O3" s="1177"/>
      <c r="P3" s="1177"/>
      <c r="Q3" s="1177"/>
      <c r="R3" s="1177"/>
      <c r="S3" s="1177"/>
      <c r="T3" s="1177"/>
      <c r="U3" s="1177"/>
      <c r="V3" s="1177"/>
      <c r="W3" s="1177"/>
    </row>
    <row r="4" spans="1:23" ht="13.5" customHeight="1">
      <c r="A4" s="1177"/>
      <c r="B4" s="1177"/>
      <c r="C4" s="1177"/>
      <c r="D4" s="1177"/>
      <c r="E4" s="1177"/>
      <c r="F4" s="1177"/>
      <c r="G4" s="1177"/>
      <c r="H4" s="1177"/>
      <c r="I4" s="1177"/>
      <c r="J4" s="1177"/>
      <c r="K4" s="1177"/>
      <c r="L4" s="1177"/>
      <c r="M4" s="1177"/>
      <c r="N4" s="1177"/>
      <c r="O4" s="1177"/>
      <c r="P4" s="1177"/>
      <c r="Q4" s="1177"/>
      <c r="R4" s="1177"/>
      <c r="S4" s="1177"/>
      <c r="T4" s="1177"/>
      <c r="U4" s="1177"/>
      <c r="V4" s="1177"/>
      <c r="W4" s="1177"/>
    </row>
    <row r="5" spans="1:23" ht="25.5" customHeight="1">
      <c r="A5" s="302"/>
      <c r="B5" s="943" t="s">
        <v>208</v>
      </c>
      <c r="C5" s="944"/>
      <c r="D5" s="1196"/>
      <c r="E5" s="1197"/>
      <c r="F5" s="1198"/>
      <c r="G5" s="302"/>
      <c r="H5" s="943" t="s">
        <v>205</v>
      </c>
      <c r="I5" s="943"/>
      <c r="J5" s="983" t="s">
        <v>307</v>
      </c>
      <c r="K5" s="985"/>
      <c r="L5" s="984"/>
      <c r="M5" s="943" t="s">
        <v>206</v>
      </c>
      <c r="N5" s="943"/>
      <c r="O5" s="983" t="s">
        <v>308</v>
      </c>
      <c r="P5" s="985"/>
      <c r="Q5" s="985"/>
      <c r="R5" s="985"/>
      <c r="S5" s="984"/>
      <c r="T5" s="302"/>
      <c r="U5" s="302"/>
      <c r="V5" s="302"/>
      <c r="W5" s="302"/>
    </row>
    <row r="6" spans="1:23" ht="6.75" customHeight="1">
      <c r="A6" s="302"/>
      <c r="B6" s="577"/>
      <c r="C6" s="577"/>
      <c r="D6" s="302"/>
      <c r="E6" s="302"/>
      <c r="F6" s="302"/>
      <c r="G6" s="302"/>
      <c r="H6" s="302"/>
      <c r="I6" s="302"/>
      <c r="J6" s="302"/>
      <c r="K6" s="302"/>
      <c r="L6" s="302"/>
      <c r="M6" s="577"/>
      <c r="N6" s="577"/>
      <c r="O6" s="302"/>
      <c r="P6" s="302"/>
      <c r="Q6" s="302"/>
      <c r="R6" s="302"/>
      <c r="S6" s="302"/>
      <c r="T6" s="302"/>
      <c r="U6" s="302"/>
      <c r="V6" s="302"/>
      <c r="W6" s="302"/>
    </row>
    <row r="7" spans="1:24" ht="33" customHeight="1">
      <c r="A7" s="472"/>
      <c r="B7" s="943" t="s">
        <v>209</v>
      </c>
      <c r="C7" s="943"/>
      <c r="D7" s="1199"/>
      <c r="E7" s="1200"/>
      <c r="F7" s="1200"/>
      <c r="G7" s="1200"/>
      <c r="H7" s="1200"/>
      <c r="I7" s="1200"/>
      <c r="J7" s="1200"/>
      <c r="K7" s="1200"/>
      <c r="L7" s="1201"/>
      <c r="M7" s="943" t="s">
        <v>207</v>
      </c>
      <c r="N7" s="943"/>
      <c r="O7" s="1196"/>
      <c r="P7" s="1197"/>
      <c r="Q7" s="1197"/>
      <c r="R7" s="1197"/>
      <c r="S7" s="1198"/>
      <c r="T7" s="1194" t="s">
        <v>204</v>
      </c>
      <c r="U7" s="1195"/>
      <c r="V7" s="986"/>
      <c r="W7" s="988"/>
      <c r="X7" s="474"/>
    </row>
    <row r="8" ht="8.25" customHeight="1" thickBot="1"/>
    <row r="9" spans="1:48" ht="59.25" customHeight="1" thickBot="1">
      <c r="A9" s="1183" t="s">
        <v>41</v>
      </c>
      <c r="B9" s="1184"/>
      <c r="C9" s="916" t="s">
        <v>318</v>
      </c>
      <c r="D9" s="1203"/>
      <c r="E9" s="1203"/>
      <c r="F9" s="1187" t="s">
        <v>80</v>
      </c>
      <c r="G9" s="1188"/>
      <c r="H9" s="1189"/>
      <c r="I9" s="1187" t="s">
        <v>81</v>
      </c>
      <c r="J9" s="1188"/>
      <c r="K9" s="1189"/>
      <c r="L9" s="1206" t="s">
        <v>82</v>
      </c>
      <c r="M9" s="1188"/>
      <c r="N9" s="1207"/>
      <c r="O9" s="1187" t="s">
        <v>83</v>
      </c>
      <c r="P9" s="1188"/>
      <c r="Q9" s="1189"/>
      <c r="R9" s="1206" t="s">
        <v>84</v>
      </c>
      <c r="S9" s="1188"/>
      <c r="T9" s="1207"/>
      <c r="U9" s="1187" t="s">
        <v>4</v>
      </c>
      <c r="V9" s="1188"/>
      <c r="W9" s="1189"/>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row>
    <row r="10" spans="1:48" ht="25.5" customHeight="1" thickBot="1">
      <c r="A10" s="1185"/>
      <c r="B10" s="1186"/>
      <c r="C10" s="578" t="s">
        <v>7</v>
      </c>
      <c r="D10" s="579" t="s">
        <v>16</v>
      </c>
      <c r="E10" s="580" t="s">
        <v>4</v>
      </c>
      <c r="F10" s="578" t="s">
        <v>7</v>
      </c>
      <c r="G10" s="579" t="s">
        <v>16</v>
      </c>
      <c r="H10" s="581" t="s">
        <v>4</v>
      </c>
      <c r="I10" s="578" t="s">
        <v>7</v>
      </c>
      <c r="J10" s="579" t="s">
        <v>16</v>
      </c>
      <c r="K10" s="581" t="s">
        <v>4</v>
      </c>
      <c r="L10" s="582" t="s">
        <v>7</v>
      </c>
      <c r="M10" s="579" t="s">
        <v>16</v>
      </c>
      <c r="N10" s="580" t="s">
        <v>4</v>
      </c>
      <c r="O10" s="578" t="s">
        <v>7</v>
      </c>
      <c r="P10" s="579" t="s">
        <v>16</v>
      </c>
      <c r="Q10" s="581" t="s">
        <v>4</v>
      </c>
      <c r="R10" s="582" t="s">
        <v>7</v>
      </c>
      <c r="S10" s="579" t="s">
        <v>16</v>
      </c>
      <c r="T10" s="580" t="s">
        <v>4</v>
      </c>
      <c r="U10" s="578" t="s">
        <v>7</v>
      </c>
      <c r="V10" s="579" t="s">
        <v>16</v>
      </c>
      <c r="W10" s="581" t="s">
        <v>4</v>
      </c>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row>
    <row r="11" spans="1:48" ht="25.5" customHeight="1" thickBot="1">
      <c r="A11" s="1204" t="s">
        <v>85</v>
      </c>
      <c r="B11" s="1205"/>
      <c r="C11" s="177"/>
      <c r="D11" s="178"/>
      <c r="E11" s="583">
        <f>C11+D11</f>
        <v>0</v>
      </c>
      <c r="F11" s="177"/>
      <c r="G11" s="178"/>
      <c r="H11" s="583">
        <f>F11+G11</f>
        <v>0</v>
      </c>
      <c r="I11" s="177"/>
      <c r="J11" s="178"/>
      <c r="K11" s="584">
        <f>I11+J11</f>
        <v>0</v>
      </c>
      <c r="L11" s="179"/>
      <c r="M11" s="178"/>
      <c r="N11" s="583">
        <f>L11+M11</f>
        <v>0</v>
      </c>
      <c r="O11" s="177"/>
      <c r="P11" s="178"/>
      <c r="Q11" s="584">
        <f>O11+P11</f>
        <v>0</v>
      </c>
      <c r="R11" s="179"/>
      <c r="S11" s="178"/>
      <c r="T11" s="583">
        <f>R11+S11</f>
        <v>0</v>
      </c>
      <c r="U11" s="585">
        <f aca="true" t="shared" si="0" ref="U11:V13">C11+F11+I11+L11+O11+R11</f>
        <v>0</v>
      </c>
      <c r="V11" s="586">
        <f t="shared" si="0"/>
        <v>0</v>
      </c>
      <c r="W11" s="587">
        <f>U11+V11</f>
        <v>0</v>
      </c>
      <c r="X11" s="474"/>
      <c r="Y11" s="1176"/>
      <c r="Z11" s="1176"/>
      <c r="AA11" s="1176"/>
      <c r="AB11" s="1176"/>
      <c r="AC11" s="1176"/>
      <c r="AD11" s="1176"/>
      <c r="AE11" s="1176"/>
      <c r="AF11" s="1176"/>
      <c r="AG11" s="1176"/>
      <c r="AH11" s="1176"/>
      <c r="AI11" s="1176"/>
      <c r="AJ11" s="1176"/>
      <c r="AK11" s="1176"/>
      <c r="AL11" s="1176"/>
      <c r="AM11" s="1176"/>
      <c r="AN11" s="1176"/>
      <c r="AO11" s="1176"/>
      <c r="AP11" s="1176"/>
      <c r="AQ11" s="588"/>
      <c r="AR11" s="588"/>
      <c r="AS11" s="588"/>
      <c r="AT11" s="588"/>
      <c r="AU11" s="588"/>
      <c r="AV11" s="474"/>
    </row>
    <row r="12" spans="1:48" ht="26.25" customHeight="1" thickBot="1">
      <c r="A12" s="1179" t="s">
        <v>226</v>
      </c>
      <c r="B12" s="1180"/>
      <c r="C12" s="177"/>
      <c r="D12" s="178"/>
      <c r="E12" s="583">
        <f>C12+D12</f>
        <v>0</v>
      </c>
      <c r="F12" s="271"/>
      <c r="G12" s="272"/>
      <c r="H12" s="583">
        <f>F12+G12</f>
        <v>0</v>
      </c>
      <c r="I12" s="271"/>
      <c r="J12" s="272"/>
      <c r="K12" s="589">
        <f>I12+J12</f>
        <v>0</v>
      </c>
      <c r="L12" s="273"/>
      <c r="M12" s="272"/>
      <c r="N12" s="590">
        <f>L12+M12</f>
        <v>0</v>
      </c>
      <c r="O12" s="271"/>
      <c r="P12" s="273"/>
      <c r="Q12" s="591">
        <f>O12+P12</f>
        <v>0</v>
      </c>
      <c r="R12" s="271"/>
      <c r="S12" s="272"/>
      <c r="T12" s="590">
        <f>R12+S12</f>
        <v>0</v>
      </c>
      <c r="U12" s="592">
        <f t="shared" si="0"/>
        <v>0</v>
      </c>
      <c r="V12" s="593">
        <f t="shared" si="0"/>
        <v>0</v>
      </c>
      <c r="W12" s="589">
        <f>U12+V12</f>
        <v>0</v>
      </c>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row>
    <row r="13" spans="1:48" ht="26.25" customHeight="1" thickBot="1">
      <c r="A13" s="1179" t="s">
        <v>86</v>
      </c>
      <c r="B13" s="1180"/>
      <c r="C13" s="177"/>
      <c r="D13" s="178"/>
      <c r="E13" s="583">
        <f>C13+D13</f>
        <v>0</v>
      </c>
      <c r="F13" s="271"/>
      <c r="G13" s="272"/>
      <c r="H13" s="583">
        <f>F13+G13</f>
        <v>0</v>
      </c>
      <c r="I13" s="271"/>
      <c r="J13" s="272"/>
      <c r="K13" s="589">
        <f>I13+J13</f>
        <v>0</v>
      </c>
      <c r="L13" s="273"/>
      <c r="M13" s="272"/>
      <c r="N13" s="590">
        <f>L13+M13</f>
        <v>0</v>
      </c>
      <c r="O13" s="271"/>
      <c r="P13" s="273"/>
      <c r="Q13" s="590">
        <f>O13+P13</f>
        <v>0</v>
      </c>
      <c r="R13" s="271"/>
      <c r="S13" s="272"/>
      <c r="T13" s="590">
        <f>R13+S13</f>
        <v>0</v>
      </c>
      <c r="U13" s="592">
        <f t="shared" si="0"/>
        <v>0</v>
      </c>
      <c r="V13" s="593">
        <f t="shared" si="0"/>
        <v>0</v>
      </c>
      <c r="W13" s="589">
        <f>U13+V13</f>
        <v>0</v>
      </c>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row>
    <row r="14" spans="1:48" ht="21.75" customHeight="1" thickBot="1">
      <c r="A14" s="594" t="s">
        <v>152</v>
      </c>
      <c r="B14" s="595"/>
      <c r="C14" s="596" t="s">
        <v>7</v>
      </c>
      <c r="D14" s="597" t="s">
        <v>16</v>
      </c>
      <c r="E14" s="598" t="s">
        <v>4</v>
      </c>
      <c r="F14" s="599" t="s">
        <v>7</v>
      </c>
      <c r="G14" s="597" t="s">
        <v>16</v>
      </c>
      <c r="H14" s="600" t="s">
        <v>4</v>
      </c>
      <c r="I14" s="596" t="s">
        <v>7</v>
      </c>
      <c r="J14" s="597" t="s">
        <v>16</v>
      </c>
      <c r="K14" s="598" t="s">
        <v>4</v>
      </c>
      <c r="L14" s="599" t="s">
        <v>7</v>
      </c>
      <c r="M14" s="597" t="s">
        <v>16</v>
      </c>
      <c r="N14" s="600" t="s">
        <v>4</v>
      </c>
      <c r="O14" s="596" t="s">
        <v>7</v>
      </c>
      <c r="P14" s="597" t="s">
        <v>16</v>
      </c>
      <c r="Q14" s="600" t="s">
        <v>4</v>
      </c>
      <c r="R14" s="596" t="s">
        <v>7</v>
      </c>
      <c r="S14" s="597" t="s">
        <v>16</v>
      </c>
      <c r="T14" s="580" t="s">
        <v>4</v>
      </c>
      <c r="U14" s="578" t="s">
        <v>7</v>
      </c>
      <c r="V14" s="579" t="s">
        <v>16</v>
      </c>
      <c r="W14" s="581" t="s">
        <v>4</v>
      </c>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row>
    <row r="15" spans="1:48" ht="19.5" customHeight="1">
      <c r="A15" s="1169" t="s">
        <v>43</v>
      </c>
      <c r="B15" s="1170"/>
      <c r="C15" s="1173"/>
      <c r="D15" s="1174"/>
      <c r="E15" s="1166">
        <f>C15+D15</f>
        <v>0</v>
      </c>
      <c r="F15" s="1164"/>
      <c r="G15" s="1165"/>
      <c r="H15" s="1166">
        <f>F15+G15</f>
        <v>0</v>
      </c>
      <c r="I15" s="1164"/>
      <c r="J15" s="1165"/>
      <c r="K15" s="1166">
        <f>I15+J15</f>
        <v>0</v>
      </c>
      <c r="L15" s="1164"/>
      <c r="M15" s="1165"/>
      <c r="N15" s="1166">
        <f>L15+M15</f>
        <v>0</v>
      </c>
      <c r="O15" s="1164"/>
      <c r="P15" s="1165"/>
      <c r="Q15" s="1166">
        <f>O15+P15</f>
        <v>0</v>
      </c>
      <c r="R15" s="1164"/>
      <c r="S15" s="1165"/>
      <c r="T15" s="1181">
        <f>R15+S15</f>
        <v>0</v>
      </c>
      <c r="U15" s="1190">
        <f aca="true" t="shared" si="1" ref="U15:U24">C15+F15+I15+L15+O15+R15</f>
        <v>0</v>
      </c>
      <c r="V15" s="1191">
        <f aca="true" t="shared" si="2" ref="V15:V24">D15+G15+J15+M15+P15+S15</f>
        <v>0</v>
      </c>
      <c r="W15" s="1162">
        <f>U15+V15</f>
        <v>0</v>
      </c>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row>
    <row r="16" spans="1:48" ht="19.5" customHeight="1">
      <c r="A16" s="1171"/>
      <c r="B16" s="1172"/>
      <c r="C16" s="1156"/>
      <c r="D16" s="1157"/>
      <c r="E16" s="1160">
        <f>C16+D16</f>
        <v>0</v>
      </c>
      <c r="F16" s="1147"/>
      <c r="G16" s="1149"/>
      <c r="H16" s="1160"/>
      <c r="I16" s="1147"/>
      <c r="J16" s="1149"/>
      <c r="K16" s="1160"/>
      <c r="L16" s="1147"/>
      <c r="M16" s="1149"/>
      <c r="N16" s="1160"/>
      <c r="O16" s="1147"/>
      <c r="P16" s="1149"/>
      <c r="Q16" s="1160"/>
      <c r="R16" s="1147"/>
      <c r="S16" s="1149"/>
      <c r="T16" s="1182"/>
      <c r="U16" s="1140">
        <f t="shared" si="1"/>
        <v>0</v>
      </c>
      <c r="V16" s="1142">
        <f t="shared" si="2"/>
        <v>0</v>
      </c>
      <c r="W16" s="1163"/>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row>
    <row r="17" spans="1:48" ht="19.5" customHeight="1">
      <c r="A17" s="1152" t="s">
        <v>50</v>
      </c>
      <c r="B17" s="1153"/>
      <c r="C17" s="1147"/>
      <c r="D17" s="1149"/>
      <c r="E17" s="1151">
        <f>C17+D17</f>
        <v>0</v>
      </c>
      <c r="F17" s="1161"/>
      <c r="G17" s="1158"/>
      <c r="H17" s="1159">
        <f>F17+G17</f>
        <v>0</v>
      </c>
      <c r="I17" s="1161"/>
      <c r="J17" s="1158"/>
      <c r="K17" s="1151">
        <f>I17+J17</f>
        <v>0</v>
      </c>
      <c r="L17" s="1161"/>
      <c r="M17" s="1158"/>
      <c r="N17" s="1151">
        <f>L17+M17</f>
        <v>0</v>
      </c>
      <c r="O17" s="1161"/>
      <c r="P17" s="1158"/>
      <c r="Q17" s="1151">
        <f>O17+P17</f>
        <v>0</v>
      </c>
      <c r="R17" s="1161"/>
      <c r="S17" s="1158"/>
      <c r="T17" s="1151">
        <f>R17+S17</f>
        <v>0</v>
      </c>
      <c r="U17" s="1192">
        <f t="shared" si="1"/>
        <v>0</v>
      </c>
      <c r="V17" s="1193">
        <f t="shared" si="2"/>
        <v>0</v>
      </c>
      <c r="W17" s="1145">
        <f>U17+V17</f>
        <v>0</v>
      </c>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row>
    <row r="18" spans="1:48" ht="19.5" customHeight="1">
      <c r="A18" s="1152"/>
      <c r="B18" s="1153"/>
      <c r="C18" s="1156"/>
      <c r="D18" s="1157"/>
      <c r="E18" s="1160"/>
      <c r="F18" s="1147"/>
      <c r="G18" s="1149"/>
      <c r="H18" s="1160">
        <f>F18+G18</f>
        <v>0</v>
      </c>
      <c r="I18" s="1147"/>
      <c r="J18" s="1149"/>
      <c r="K18" s="1160"/>
      <c r="L18" s="1147"/>
      <c r="M18" s="1149"/>
      <c r="N18" s="1160"/>
      <c r="O18" s="1147"/>
      <c r="P18" s="1149"/>
      <c r="Q18" s="1160"/>
      <c r="R18" s="1147"/>
      <c r="S18" s="1149"/>
      <c r="T18" s="1160"/>
      <c r="U18" s="1140">
        <f t="shared" si="1"/>
        <v>0</v>
      </c>
      <c r="V18" s="1142">
        <f t="shared" si="2"/>
        <v>0</v>
      </c>
      <c r="W18" s="1175"/>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row>
    <row r="19" spans="1:48" ht="21.75" customHeight="1">
      <c r="A19" s="1152" t="s">
        <v>44</v>
      </c>
      <c r="B19" s="1153"/>
      <c r="C19" s="1156"/>
      <c r="D19" s="1157"/>
      <c r="E19" s="1150">
        <f aca="true" t="shared" si="3" ref="E19:E24">C19+D19</f>
        <v>0</v>
      </c>
      <c r="F19" s="1146"/>
      <c r="G19" s="1148"/>
      <c r="H19" s="1138">
        <f aca="true" t="shared" si="4" ref="H19:H24">F19+G19</f>
        <v>0</v>
      </c>
      <c r="I19" s="1146"/>
      <c r="J19" s="1148"/>
      <c r="K19" s="1150">
        <f aca="true" t="shared" si="5" ref="K19:K24">I19+J19</f>
        <v>0</v>
      </c>
      <c r="L19" s="1146"/>
      <c r="M19" s="1148"/>
      <c r="N19" s="1138">
        <f aca="true" t="shared" si="6" ref="N19:N24">L19+M19</f>
        <v>0</v>
      </c>
      <c r="O19" s="1146"/>
      <c r="P19" s="1148"/>
      <c r="Q19" s="1150">
        <f aca="true" t="shared" si="7" ref="Q19:Q24">O19+P19</f>
        <v>0</v>
      </c>
      <c r="R19" s="1146"/>
      <c r="S19" s="1148"/>
      <c r="T19" s="1138">
        <f aca="true" t="shared" si="8" ref="T19:T24">R19+S19</f>
        <v>0</v>
      </c>
      <c r="U19" s="1139">
        <f t="shared" si="1"/>
        <v>0</v>
      </c>
      <c r="V19" s="1141">
        <f t="shared" si="2"/>
        <v>0</v>
      </c>
      <c r="W19" s="1144">
        <f aca="true" t="shared" si="9" ref="W19:W24">U19+V19</f>
        <v>0</v>
      </c>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row>
    <row r="20" spans="1:23" ht="24.75" customHeight="1">
      <c r="A20" s="1152"/>
      <c r="B20" s="1153"/>
      <c r="C20" s="1156"/>
      <c r="D20" s="1157"/>
      <c r="E20" s="1150">
        <f t="shared" si="3"/>
        <v>0</v>
      </c>
      <c r="F20" s="1147"/>
      <c r="G20" s="1149"/>
      <c r="H20" s="1138">
        <f t="shared" si="4"/>
        <v>0</v>
      </c>
      <c r="I20" s="1147"/>
      <c r="J20" s="1149"/>
      <c r="K20" s="1150">
        <f t="shared" si="5"/>
        <v>0</v>
      </c>
      <c r="L20" s="1147"/>
      <c r="M20" s="1149"/>
      <c r="N20" s="1138">
        <f t="shared" si="6"/>
        <v>0</v>
      </c>
      <c r="O20" s="1147"/>
      <c r="P20" s="1149"/>
      <c r="Q20" s="1150">
        <f t="shared" si="7"/>
        <v>0</v>
      </c>
      <c r="R20" s="1147"/>
      <c r="S20" s="1149"/>
      <c r="T20" s="1138">
        <f t="shared" si="8"/>
        <v>0</v>
      </c>
      <c r="U20" s="1140">
        <f t="shared" si="1"/>
        <v>0</v>
      </c>
      <c r="V20" s="1142">
        <f t="shared" si="2"/>
        <v>0</v>
      </c>
      <c r="W20" s="1144">
        <f t="shared" si="9"/>
        <v>0</v>
      </c>
    </row>
    <row r="21" spans="1:23" ht="19.5" customHeight="1">
      <c r="A21" s="1152" t="s">
        <v>51</v>
      </c>
      <c r="B21" s="1153"/>
      <c r="C21" s="1156"/>
      <c r="D21" s="1157"/>
      <c r="E21" s="1150">
        <f t="shared" si="3"/>
        <v>0</v>
      </c>
      <c r="F21" s="1146"/>
      <c r="G21" s="1148"/>
      <c r="H21" s="1138">
        <f t="shared" si="4"/>
        <v>0</v>
      </c>
      <c r="I21" s="1146"/>
      <c r="J21" s="1148"/>
      <c r="K21" s="1150">
        <f t="shared" si="5"/>
        <v>0</v>
      </c>
      <c r="L21" s="1146"/>
      <c r="M21" s="1148"/>
      <c r="N21" s="1138">
        <f t="shared" si="6"/>
        <v>0</v>
      </c>
      <c r="O21" s="1146"/>
      <c r="P21" s="1148"/>
      <c r="Q21" s="1150">
        <f t="shared" si="7"/>
        <v>0</v>
      </c>
      <c r="R21" s="1146"/>
      <c r="S21" s="1148"/>
      <c r="T21" s="1138">
        <f t="shared" si="8"/>
        <v>0</v>
      </c>
      <c r="U21" s="1139">
        <f t="shared" si="1"/>
        <v>0</v>
      </c>
      <c r="V21" s="1141">
        <f t="shared" si="2"/>
        <v>0</v>
      </c>
      <c r="W21" s="1144">
        <f t="shared" si="9"/>
        <v>0</v>
      </c>
    </row>
    <row r="22" spans="1:23" ht="19.5" customHeight="1">
      <c r="A22" s="1152"/>
      <c r="B22" s="1153"/>
      <c r="C22" s="1156"/>
      <c r="D22" s="1157"/>
      <c r="E22" s="1150">
        <f t="shared" si="3"/>
        <v>0</v>
      </c>
      <c r="F22" s="1147"/>
      <c r="G22" s="1149"/>
      <c r="H22" s="1138">
        <f t="shared" si="4"/>
        <v>0</v>
      </c>
      <c r="I22" s="1147"/>
      <c r="J22" s="1149"/>
      <c r="K22" s="1150">
        <f t="shared" si="5"/>
        <v>0</v>
      </c>
      <c r="L22" s="1147"/>
      <c r="M22" s="1149"/>
      <c r="N22" s="1138">
        <f t="shared" si="6"/>
        <v>0</v>
      </c>
      <c r="O22" s="1147"/>
      <c r="P22" s="1149"/>
      <c r="Q22" s="1150">
        <f t="shared" si="7"/>
        <v>0</v>
      </c>
      <c r="R22" s="1147"/>
      <c r="S22" s="1149"/>
      <c r="T22" s="1138">
        <f t="shared" si="8"/>
        <v>0</v>
      </c>
      <c r="U22" s="1140">
        <f t="shared" si="1"/>
        <v>0</v>
      </c>
      <c r="V22" s="1142">
        <f t="shared" si="2"/>
        <v>0</v>
      </c>
      <c r="W22" s="1144">
        <f t="shared" si="9"/>
        <v>0</v>
      </c>
    </row>
    <row r="23" spans="1:23" ht="19.5" customHeight="1">
      <c r="A23" s="1152" t="s">
        <v>52</v>
      </c>
      <c r="B23" s="1153"/>
      <c r="C23" s="1156"/>
      <c r="D23" s="1157"/>
      <c r="E23" s="1150">
        <f t="shared" si="3"/>
        <v>0</v>
      </c>
      <c r="F23" s="1146"/>
      <c r="G23" s="1148"/>
      <c r="H23" s="1138">
        <f t="shared" si="4"/>
        <v>0</v>
      </c>
      <c r="I23" s="1146"/>
      <c r="J23" s="1148"/>
      <c r="K23" s="1150">
        <f t="shared" si="5"/>
        <v>0</v>
      </c>
      <c r="L23" s="1146"/>
      <c r="M23" s="1148"/>
      <c r="N23" s="1138">
        <f t="shared" si="6"/>
        <v>0</v>
      </c>
      <c r="O23" s="1146"/>
      <c r="P23" s="1148"/>
      <c r="Q23" s="1150">
        <f t="shared" si="7"/>
        <v>0</v>
      </c>
      <c r="R23" s="1146"/>
      <c r="S23" s="1148"/>
      <c r="T23" s="1138">
        <f t="shared" si="8"/>
        <v>0</v>
      </c>
      <c r="U23" s="1139">
        <f t="shared" si="1"/>
        <v>0</v>
      </c>
      <c r="V23" s="1141">
        <f t="shared" si="2"/>
        <v>0</v>
      </c>
      <c r="W23" s="1144">
        <f t="shared" si="9"/>
        <v>0</v>
      </c>
    </row>
    <row r="24" spans="1:23" ht="19.5" customHeight="1">
      <c r="A24" s="1154"/>
      <c r="B24" s="1155"/>
      <c r="C24" s="1146"/>
      <c r="D24" s="1148"/>
      <c r="E24" s="1151">
        <f t="shared" si="3"/>
        <v>0</v>
      </c>
      <c r="F24" s="1147"/>
      <c r="G24" s="1149"/>
      <c r="H24" s="1143">
        <f t="shared" si="4"/>
        <v>0</v>
      </c>
      <c r="I24" s="1147"/>
      <c r="J24" s="1149"/>
      <c r="K24" s="1151">
        <f t="shared" si="5"/>
        <v>0</v>
      </c>
      <c r="L24" s="1147"/>
      <c r="M24" s="1149"/>
      <c r="N24" s="1143">
        <f t="shared" si="6"/>
        <v>0</v>
      </c>
      <c r="O24" s="1147"/>
      <c r="P24" s="1149"/>
      <c r="Q24" s="1151">
        <f t="shared" si="7"/>
        <v>0</v>
      </c>
      <c r="R24" s="1147"/>
      <c r="S24" s="1149"/>
      <c r="T24" s="1143">
        <f t="shared" si="8"/>
        <v>0</v>
      </c>
      <c r="U24" s="1140">
        <f t="shared" si="1"/>
        <v>0</v>
      </c>
      <c r="V24" s="1142">
        <f t="shared" si="2"/>
        <v>0</v>
      </c>
      <c r="W24" s="1145">
        <f t="shared" si="9"/>
        <v>0</v>
      </c>
    </row>
    <row r="25" spans="1:23" s="490" customFormat="1" ht="36" customHeight="1" thickBot="1">
      <c r="A25" s="1167" t="s">
        <v>4</v>
      </c>
      <c r="B25" s="1168"/>
      <c r="C25" s="601">
        <f>SUM(C15:C24)</f>
        <v>0</v>
      </c>
      <c r="D25" s="602">
        <f aca="true" t="shared" si="10" ref="D25:W25">SUM(D15:D24)</f>
        <v>0</v>
      </c>
      <c r="E25" s="603">
        <f t="shared" si="10"/>
        <v>0</v>
      </c>
      <c r="F25" s="604">
        <f t="shared" si="10"/>
        <v>0</v>
      </c>
      <c r="G25" s="602">
        <f t="shared" si="10"/>
        <v>0</v>
      </c>
      <c r="H25" s="605">
        <f t="shared" si="10"/>
        <v>0</v>
      </c>
      <c r="I25" s="601">
        <f t="shared" si="10"/>
        <v>0</v>
      </c>
      <c r="J25" s="602">
        <f t="shared" si="10"/>
        <v>0</v>
      </c>
      <c r="K25" s="603">
        <f t="shared" si="10"/>
        <v>0</v>
      </c>
      <c r="L25" s="604">
        <f t="shared" si="10"/>
        <v>0</v>
      </c>
      <c r="M25" s="602">
        <f t="shared" si="10"/>
        <v>0</v>
      </c>
      <c r="N25" s="605">
        <f t="shared" si="10"/>
        <v>0</v>
      </c>
      <c r="O25" s="601">
        <f t="shared" si="10"/>
        <v>0</v>
      </c>
      <c r="P25" s="602">
        <f t="shared" si="10"/>
        <v>0</v>
      </c>
      <c r="Q25" s="603">
        <f t="shared" si="10"/>
        <v>0</v>
      </c>
      <c r="R25" s="604">
        <f t="shared" si="10"/>
        <v>0</v>
      </c>
      <c r="S25" s="602">
        <f t="shared" si="10"/>
        <v>0</v>
      </c>
      <c r="T25" s="605">
        <f t="shared" si="10"/>
        <v>0</v>
      </c>
      <c r="U25" s="601">
        <f t="shared" si="10"/>
        <v>0</v>
      </c>
      <c r="V25" s="602">
        <f t="shared" si="10"/>
        <v>0</v>
      </c>
      <c r="W25" s="603">
        <f t="shared" si="10"/>
        <v>0</v>
      </c>
    </row>
    <row r="26" ht="14.25">
      <c r="A26" s="606" t="s">
        <v>338</v>
      </c>
    </row>
    <row r="27" spans="1:16" ht="14.25">
      <c r="A27" s="490"/>
      <c r="C27" s="607" t="s">
        <v>147</v>
      </c>
      <c r="I27" s="607"/>
      <c r="J27" s="607" t="s">
        <v>53</v>
      </c>
      <c r="N27" s="490"/>
      <c r="P27" s="490" t="s">
        <v>54</v>
      </c>
    </row>
    <row r="29" spans="1:22" s="609" customFormat="1" ht="19.5" customHeight="1">
      <c r="A29" s="608"/>
      <c r="C29" s="1133" t="s">
        <v>334</v>
      </c>
      <c r="D29" s="1133"/>
      <c r="E29" s="1133"/>
      <c r="F29" s="1133"/>
      <c r="G29" s="1133"/>
      <c r="J29" s="1133" t="s">
        <v>319</v>
      </c>
      <c r="K29" s="1133"/>
      <c r="L29" s="1133"/>
      <c r="M29" s="1133"/>
      <c r="N29" s="1133"/>
      <c r="P29" s="610"/>
      <c r="Q29" s="1133" t="s">
        <v>320</v>
      </c>
      <c r="R29" s="1133"/>
      <c r="S29" s="1133"/>
      <c r="T29" s="1133"/>
      <c r="U29" s="1133"/>
      <c r="V29" s="610"/>
    </row>
    <row r="30" spans="3:21" ht="15" customHeight="1">
      <c r="C30" s="474"/>
      <c r="D30" s="611" t="s">
        <v>326</v>
      </c>
      <c r="E30" s="1137" t="s">
        <v>328</v>
      </c>
      <c r="F30" s="1137"/>
      <c r="G30" s="474"/>
      <c r="J30" s="1135" t="s">
        <v>321</v>
      </c>
      <c r="K30" s="1135"/>
      <c r="L30" s="1135"/>
      <c r="M30" s="1135"/>
      <c r="N30" s="1135"/>
      <c r="P30" s="474"/>
      <c r="Q30" s="1136" t="s">
        <v>254</v>
      </c>
      <c r="R30" s="1136"/>
      <c r="S30" s="1136"/>
      <c r="T30" s="1136"/>
      <c r="U30" s="1136"/>
    </row>
    <row r="31" spans="3:14" ht="15" customHeight="1">
      <c r="C31" s="612" t="s">
        <v>327</v>
      </c>
      <c r="D31" s="612"/>
      <c r="E31" s="612"/>
      <c r="F31" s="612"/>
      <c r="J31" s="1134" t="s">
        <v>322</v>
      </c>
      <c r="K31" s="1134"/>
      <c r="L31" s="1134"/>
      <c r="M31" s="1134"/>
      <c r="N31" s="1134"/>
    </row>
    <row r="32" ht="14.25">
      <c r="K32" s="300"/>
    </row>
    <row r="33" ht="14.25">
      <c r="A33" s="490" t="s">
        <v>59</v>
      </c>
    </row>
    <row r="34" spans="2:23" ht="15.75" customHeight="1">
      <c r="B34" s="666" t="s">
        <v>323</v>
      </c>
      <c r="C34" s="666"/>
      <c r="D34" s="666"/>
      <c r="E34" s="666"/>
      <c r="F34" s="666"/>
      <c r="G34" s="666"/>
      <c r="H34" s="666"/>
      <c r="I34" s="666"/>
      <c r="J34" s="666"/>
      <c r="K34" s="666"/>
      <c r="L34" s="666"/>
      <c r="M34" s="666"/>
      <c r="N34" s="666"/>
      <c r="O34" s="666"/>
      <c r="P34" s="666"/>
      <c r="Q34" s="666"/>
      <c r="R34" s="666"/>
      <c r="S34" s="666"/>
      <c r="T34" s="666"/>
      <c r="U34" s="666"/>
      <c r="V34" s="666"/>
      <c r="W34" s="666"/>
    </row>
    <row r="35" spans="2:23" ht="15.75" customHeight="1">
      <c r="B35" s="613" t="s">
        <v>324</v>
      </c>
      <c r="C35" s="613"/>
      <c r="D35" s="613"/>
      <c r="E35" s="613"/>
      <c r="F35" s="613"/>
      <c r="G35" s="613"/>
      <c r="H35" s="613"/>
      <c r="I35" s="613"/>
      <c r="J35" s="613"/>
      <c r="K35" s="613"/>
      <c r="L35" s="613"/>
      <c r="M35" s="613"/>
      <c r="N35" s="613"/>
      <c r="O35" s="613"/>
      <c r="P35" s="613"/>
      <c r="Q35" s="613"/>
      <c r="R35" s="613"/>
      <c r="S35" s="613"/>
      <c r="T35" s="613"/>
      <c r="U35" s="613"/>
      <c r="V35" s="613"/>
      <c r="W35" s="613"/>
    </row>
    <row r="36" spans="2:23" ht="14.25">
      <c r="B36" s="612" t="s">
        <v>325</v>
      </c>
      <c r="C36" s="612"/>
      <c r="D36" s="612"/>
      <c r="E36" s="612"/>
      <c r="F36" s="612"/>
      <c r="G36" s="612"/>
      <c r="H36" s="612"/>
      <c r="I36" s="612"/>
      <c r="J36" s="612"/>
      <c r="K36" s="612"/>
      <c r="L36" s="612"/>
      <c r="M36" s="612"/>
      <c r="N36" s="612"/>
      <c r="O36" s="612"/>
      <c r="P36" s="612"/>
      <c r="Q36" s="612"/>
      <c r="R36" s="612"/>
      <c r="S36" s="612"/>
      <c r="T36" s="612"/>
      <c r="U36" s="612"/>
      <c r="V36" s="612"/>
      <c r="W36" s="612"/>
    </row>
  </sheetData>
  <sheetProtection/>
  <protectedRanges>
    <protectedRange sqref="C15:D24 F15:G24 I15:J24 L15:M24 O15:P24 R15:S24" name="Range7"/>
    <protectedRange sqref="C11:D13 F11:G13 I11:J13 L11:M13 O11:P13 R11:S13" name="Range6"/>
    <protectedRange sqref="C29" name="Range5"/>
    <protectedRange sqref="V7" name="Range4"/>
    <protectedRange sqref="O7" name="Range3"/>
    <protectedRange sqref="D7" name="Range2"/>
    <protectedRange sqref="D5" name="Range1"/>
  </protectedRanges>
  <mergeCells count="147">
    <mergeCell ref="M5:N5"/>
    <mergeCell ref="O5:S5"/>
    <mergeCell ref="M7:N7"/>
    <mergeCell ref="A2:W2"/>
    <mergeCell ref="C9:E9"/>
    <mergeCell ref="A11:B11"/>
    <mergeCell ref="L9:N9"/>
    <mergeCell ref="O9:Q9"/>
    <mergeCell ref="R9:T9"/>
    <mergeCell ref="U9:W9"/>
    <mergeCell ref="B7:C7"/>
    <mergeCell ref="B5:C5"/>
    <mergeCell ref="H5:I5"/>
    <mergeCell ref="A13:B13"/>
    <mergeCell ref="T7:U7"/>
    <mergeCell ref="V7:W7"/>
    <mergeCell ref="O7:S7"/>
    <mergeCell ref="J5:L5"/>
    <mergeCell ref="D5:F5"/>
    <mergeCell ref="D7:L7"/>
    <mergeCell ref="A9:B10"/>
    <mergeCell ref="F9:H9"/>
    <mergeCell ref="I9:K9"/>
    <mergeCell ref="U15:U16"/>
    <mergeCell ref="V15:V16"/>
    <mergeCell ref="T17:T18"/>
    <mergeCell ref="U17:U18"/>
    <mergeCell ref="V17:V18"/>
    <mergeCell ref="M17:M18"/>
    <mergeCell ref="Q15:Q16"/>
    <mergeCell ref="W17:W18"/>
    <mergeCell ref="AK11:AP11"/>
    <mergeCell ref="A4:W4"/>
    <mergeCell ref="A1:W1"/>
    <mergeCell ref="A3:W3"/>
    <mergeCell ref="A12:B12"/>
    <mergeCell ref="S15:S16"/>
    <mergeCell ref="T15:T16"/>
    <mergeCell ref="Y11:AJ11"/>
    <mergeCell ref="G17:G18"/>
    <mergeCell ref="A25:B25"/>
    <mergeCell ref="A15:B16"/>
    <mergeCell ref="C15:C16"/>
    <mergeCell ref="D15:D16"/>
    <mergeCell ref="E15:E16"/>
    <mergeCell ref="R15:R16"/>
    <mergeCell ref="E19:E20"/>
    <mergeCell ref="F19:F20"/>
    <mergeCell ref="E17:E18"/>
    <mergeCell ref="F17:F18"/>
    <mergeCell ref="F15:F16"/>
    <mergeCell ref="G15:G16"/>
    <mergeCell ref="H15:H16"/>
    <mergeCell ref="I15:I16"/>
    <mergeCell ref="J15:J16"/>
    <mergeCell ref="K15:K16"/>
    <mergeCell ref="Q17:Q18"/>
    <mergeCell ref="R17:R18"/>
    <mergeCell ref="S17:S18"/>
    <mergeCell ref="M19:M20"/>
    <mergeCell ref="W15:W16"/>
    <mergeCell ref="L15:L16"/>
    <mergeCell ref="M15:M16"/>
    <mergeCell ref="N15:N16"/>
    <mergeCell ref="O15:O16"/>
    <mergeCell ref="P15:P16"/>
    <mergeCell ref="P17:P18"/>
    <mergeCell ref="H17:H18"/>
    <mergeCell ref="I17:I18"/>
    <mergeCell ref="J17:J18"/>
    <mergeCell ref="K17:K18"/>
    <mergeCell ref="L17:L18"/>
    <mergeCell ref="N17:N18"/>
    <mergeCell ref="O17:O18"/>
    <mergeCell ref="A17:B18"/>
    <mergeCell ref="C17:C18"/>
    <mergeCell ref="D17:D18"/>
    <mergeCell ref="H19:H20"/>
    <mergeCell ref="J19:J20"/>
    <mergeCell ref="K19:K20"/>
    <mergeCell ref="L19:L20"/>
    <mergeCell ref="T19:T20"/>
    <mergeCell ref="V19:V20"/>
    <mergeCell ref="A19:B20"/>
    <mergeCell ref="C19:C20"/>
    <mergeCell ref="D19:D20"/>
    <mergeCell ref="G19:G20"/>
    <mergeCell ref="W19:W20"/>
    <mergeCell ref="A21:B22"/>
    <mergeCell ref="C21:C22"/>
    <mergeCell ref="D21:D22"/>
    <mergeCell ref="E21:E22"/>
    <mergeCell ref="F21:F22"/>
    <mergeCell ref="G21:G22"/>
    <mergeCell ref="N19:N20"/>
    <mergeCell ref="O19:O20"/>
    <mergeCell ref="I19:I20"/>
    <mergeCell ref="M23:M24"/>
    <mergeCell ref="N21:N22"/>
    <mergeCell ref="O21:O22"/>
    <mergeCell ref="E23:E24"/>
    <mergeCell ref="F23:F24"/>
    <mergeCell ref="U19:U20"/>
    <mergeCell ref="P19:P20"/>
    <mergeCell ref="Q19:Q20"/>
    <mergeCell ref="R19:R20"/>
    <mergeCell ref="S19:S20"/>
    <mergeCell ref="J21:J22"/>
    <mergeCell ref="K21:K22"/>
    <mergeCell ref="L21:L22"/>
    <mergeCell ref="M21:M22"/>
    <mergeCell ref="G23:G24"/>
    <mergeCell ref="H23:H24"/>
    <mergeCell ref="I23:I24"/>
    <mergeCell ref="J23:J24"/>
    <mergeCell ref="K23:K24"/>
    <mergeCell ref="L23:L24"/>
    <mergeCell ref="W21:W22"/>
    <mergeCell ref="Q21:Q22"/>
    <mergeCell ref="R21:R22"/>
    <mergeCell ref="S21:S22"/>
    <mergeCell ref="A23:B24"/>
    <mergeCell ref="C23:C24"/>
    <mergeCell ref="D23:D24"/>
    <mergeCell ref="P21:P22"/>
    <mergeCell ref="H21:H22"/>
    <mergeCell ref="I21:I22"/>
    <mergeCell ref="W23:W24"/>
    <mergeCell ref="N23:N24"/>
    <mergeCell ref="O23:O24"/>
    <mergeCell ref="P23:P24"/>
    <mergeCell ref="Q23:Q24"/>
    <mergeCell ref="R23:R24"/>
    <mergeCell ref="S23:S24"/>
    <mergeCell ref="T21:T22"/>
    <mergeCell ref="U21:U22"/>
    <mergeCell ref="V21:V22"/>
    <mergeCell ref="T23:T24"/>
    <mergeCell ref="U23:U24"/>
    <mergeCell ref="V23:V24"/>
    <mergeCell ref="J29:N29"/>
    <mergeCell ref="J31:N31"/>
    <mergeCell ref="J30:N30"/>
    <mergeCell ref="Q29:U29"/>
    <mergeCell ref="Q30:U30"/>
    <mergeCell ref="C29:G29"/>
    <mergeCell ref="E30:F30"/>
  </mergeCells>
  <printOptions/>
  <pageMargins left="0.19" right="0.16" top="0.18" bottom="0.29" header="0.17" footer="0.25"/>
  <pageSetup horizontalDpi="300" verticalDpi="300" orientation="landscape" paperSize="9" scale="65" r:id="rId2"/>
  <drawing r:id="rId1"/>
</worksheet>
</file>

<file path=xl/worksheets/sheet8.xml><?xml version="1.0" encoding="utf-8"?>
<worksheet xmlns="http://schemas.openxmlformats.org/spreadsheetml/2006/main" xmlns:r="http://schemas.openxmlformats.org/officeDocument/2006/relationships">
  <sheetPr>
    <tabColor rgb="FF00B0F0"/>
  </sheetPr>
  <dimension ref="A1:U121"/>
  <sheetViews>
    <sheetView showGridLines="0" view="pageBreakPreview" zoomScaleSheetLayoutView="100" zoomScalePageLayoutView="0" workbookViewId="0" topLeftCell="A1">
      <selection activeCell="B7" sqref="B7:C7"/>
    </sheetView>
  </sheetViews>
  <sheetFormatPr defaultColWidth="9.140625" defaultRowHeight="15"/>
  <cols>
    <col min="1" max="1" width="6.7109375" style="614" customWidth="1"/>
    <col min="2" max="2" width="25.140625" style="614" customWidth="1"/>
    <col min="3" max="3" width="6.8515625" style="614" customWidth="1"/>
    <col min="4" max="4" width="9.421875" style="614" customWidth="1"/>
    <col min="5" max="5" width="0.9921875" style="614" customWidth="1"/>
    <col min="6" max="6" width="15.421875" style="614" customWidth="1"/>
    <col min="7" max="7" width="14.00390625" style="614" customWidth="1"/>
    <col min="8" max="8" width="14.8515625" style="614" customWidth="1"/>
    <col min="9" max="9" width="15.57421875" style="614" customWidth="1"/>
    <col min="10" max="10" width="1.421875" style="614" customWidth="1"/>
    <col min="11" max="11" width="6.57421875" style="614" customWidth="1"/>
    <col min="12" max="12" width="7.8515625" style="614" customWidth="1"/>
    <col min="13" max="13" width="22.140625" style="614" customWidth="1"/>
    <col min="14" max="14" width="7.140625" style="614" customWidth="1"/>
    <col min="15" max="15" width="7.8515625" style="614" customWidth="1"/>
    <col min="16" max="16" width="8.00390625" style="614" customWidth="1"/>
    <col min="17" max="17" width="11.28125" style="614" customWidth="1"/>
    <col min="18" max="19" width="10.140625" style="614" customWidth="1"/>
    <col min="20" max="20" width="1.421875" style="614" customWidth="1"/>
    <col min="21" max="21" width="30.421875" style="614" customWidth="1"/>
    <col min="22" max="16384" width="9.140625" style="614" customWidth="1"/>
  </cols>
  <sheetData>
    <row r="1" spans="1:19" ht="24">
      <c r="A1" s="1293" t="s">
        <v>183</v>
      </c>
      <c r="B1" s="1293"/>
      <c r="C1" s="1293"/>
      <c r="D1" s="1293"/>
      <c r="E1" s="1293"/>
      <c r="F1" s="1293"/>
      <c r="G1" s="1293"/>
      <c r="H1" s="1293"/>
      <c r="I1" s="1293"/>
      <c r="J1" s="1293"/>
      <c r="K1" s="1293"/>
      <c r="L1" s="1293"/>
      <c r="M1" s="1293"/>
      <c r="N1" s="1293"/>
      <c r="O1" s="1293"/>
      <c r="P1" s="1293"/>
      <c r="Q1" s="1293"/>
      <c r="R1" s="1293"/>
      <c r="S1" s="1293"/>
    </row>
    <row r="2" spans="1:21" ht="15" customHeight="1">
      <c r="A2" s="1294" t="s">
        <v>196</v>
      </c>
      <c r="B2" s="1294"/>
      <c r="C2" s="1294"/>
      <c r="D2" s="1294"/>
      <c r="E2" s="1294"/>
      <c r="F2" s="1294"/>
      <c r="G2" s="1294"/>
      <c r="H2" s="1294"/>
      <c r="I2" s="1294"/>
      <c r="J2" s="1294"/>
      <c r="K2" s="1294"/>
      <c r="L2" s="1294"/>
      <c r="M2" s="1294"/>
      <c r="N2" s="1294"/>
      <c r="O2" s="1294"/>
      <c r="P2" s="1294"/>
      <c r="Q2" s="1294"/>
      <c r="R2" s="1294"/>
      <c r="S2" s="1294"/>
      <c r="U2" s="1208" t="s">
        <v>396</v>
      </c>
    </row>
    <row r="3" spans="1:21" ht="14.25" customHeight="1">
      <c r="A3" s="1294" t="s">
        <v>197</v>
      </c>
      <c r="B3" s="1294"/>
      <c r="C3" s="1294"/>
      <c r="D3" s="1294"/>
      <c r="E3" s="1294"/>
      <c r="F3" s="1294"/>
      <c r="G3" s="1294"/>
      <c r="H3" s="1294"/>
      <c r="I3" s="1294"/>
      <c r="J3" s="1294"/>
      <c r="K3" s="1294"/>
      <c r="L3" s="1294"/>
      <c r="M3" s="1294"/>
      <c r="N3" s="1294"/>
      <c r="O3" s="1294"/>
      <c r="P3" s="1294"/>
      <c r="Q3" s="1294"/>
      <c r="R3" s="1294"/>
      <c r="S3" s="1294"/>
      <c r="U3" s="1208"/>
    </row>
    <row r="4" spans="1:21" ht="13.5" customHeight="1">
      <c r="A4" s="615"/>
      <c r="B4" s="615"/>
      <c r="C4" s="615"/>
      <c r="D4" s="615"/>
      <c r="E4" s="615"/>
      <c r="F4" s="615"/>
      <c r="G4" s="615"/>
      <c r="H4" s="615"/>
      <c r="I4" s="615"/>
      <c r="J4" s="615"/>
      <c r="K4" s="615"/>
      <c r="L4" s="615"/>
      <c r="M4" s="615"/>
      <c r="N4" s="615"/>
      <c r="O4" s="615"/>
      <c r="P4" s="615"/>
      <c r="Q4" s="615"/>
      <c r="R4" s="615"/>
      <c r="S4" s="615"/>
      <c r="U4" s="1208"/>
    </row>
    <row r="5" spans="1:21" ht="21.75" customHeight="1">
      <c r="A5" s="615"/>
      <c r="B5" s="943" t="s">
        <v>208</v>
      </c>
      <c r="C5" s="944"/>
      <c r="D5" s="1311"/>
      <c r="E5" s="1312"/>
      <c r="F5" s="1313"/>
      <c r="G5" s="616" t="s">
        <v>205</v>
      </c>
      <c r="H5" s="617" t="s">
        <v>307</v>
      </c>
      <c r="I5" s="947" t="s">
        <v>206</v>
      </c>
      <c r="J5" s="943"/>
      <c r="K5" s="1308" t="s">
        <v>308</v>
      </c>
      <c r="L5" s="1309"/>
      <c r="M5" s="1309"/>
      <c r="N5" s="1309"/>
      <c r="O5" s="1310"/>
      <c r="P5" s="615"/>
      <c r="Q5" s="615"/>
      <c r="R5" s="615"/>
      <c r="S5" s="615"/>
      <c r="U5" s="1208"/>
    </row>
    <row r="6" spans="1:21" ht="4.5" customHeight="1">
      <c r="A6" s="618"/>
      <c r="B6" s="619"/>
      <c r="C6" s="619"/>
      <c r="D6" s="618"/>
      <c r="E6" s="618"/>
      <c r="F6" s="618"/>
      <c r="G6" s="618"/>
      <c r="H6" s="618"/>
      <c r="I6" s="620"/>
      <c r="J6" s="620"/>
      <c r="K6" s="618"/>
      <c r="L6" s="618"/>
      <c r="M6" s="618"/>
      <c r="N6" s="618"/>
      <c r="O6" s="618"/>
      <c r="P6" s="618"/>
      <c r="Q6" s="618"/>
      <c r="R6" s="618"/>
      <c r="S6" s="618"/>
      <c r="U6" s="1208"/>
    </row>
    <row r="7" spans="1:21" ht="19.5" customHeight="1">
      <c r="A7" s="472"/>
      <c r="B7" s="943" t="s">
        <v>209</v>
      </c>
      <c r="C7" s="943"/>
      <c r="D7" s="1199"/>
      <c r="E7" s="1200"/>
      <c r="F7" s="1200"/>
      <c r="G7" s="1200"/>
      <c r="H7" s="1201"/>
      <c r="I7" s="947" t="s">
        <v>207</v>
      </c>
      <c r="J7" s="943"/>
      <c r="K7" s="1196"/>
      <c r="L7" s="1197"/>
      <c r="M7" s="1197"/>
      <c r="N7" s="1197"/>
      <c r="O7" s="1198"/>
      <c r="P7" s="947" t="s">
        <v>204</v>
      </c>
      <c r="Q7" s="943"/>
      <c r="R7" s="986"/>
      <c r="S7" s="988"/>
      <c r="T7" s="621"/>
      <c r="U7" s="1208"/>
    </row>
    <row r="8" spans="1:21" ht="4.5" customHeight="1">
      <c r="A8" s="622"/>
      <c r="B8" s="622"/>
      <c r="C8" s="622"/>
      <c r="D8" s="622"/>
      <c r="E8" s="621"/>
      <c r="F8" s="621"/>
      <c r="G8" s="622"/>
      <c r="H8" s="622"/>
      <c r="I8" s="621"/>
      <c r="J8" s="621"/>
      <c r="K8" s="621"/>
      <c r="L8" s="621"/>
      <c r="M8" s="621"/>
      <c r="N8" s="621"/>
      <c r="O8" s="621"/>
      <c r="P8" s="622"/>
      <c r="Q8" s="621"/>
      <c r="U8" s="1208"/>
    </row>
    <row r="9" spans="1:21" ht="15.75" customHeight="1">
      <c r="A9" s="1274" t="s">
        <v>97</v>
      </c>
      <c r="B9" s="1274"/>
      <c r="C9" s="1274"/>
      <c r="D9" s="1274"/>
      <c r="E9" s="623"/>
      <c r="F9" s="1274" t="s">
        <v>98</v>
      </c>
      <c r="G9" s="1274"/>
      <c r="H9" s="1274"/>
      <c r="I9" s="1274"/>
      <c r="J9" s="623"/>
      <c r="K9" s="1278" t="s">
        <v>266</v>
      </c>
      <c r="L9" s="1278"/>
      <c r="M9" s="1278"/>
      <c r="N9" s="1278"/>
      <c r="O9" s="1278"/>
      <c r="P9" s="1278"/>
      <c r="Q9" s="1278"/>
      <c r="R9" s="1278"/>
      <c r="S9" s="1278"/>
      <c r="U9" s="1208"/>
    </row>
    <row r="10" spans="1:21" ht="25.5" customHeight="1">
      <c r="A10" s="1269" t="s">
        <v>264</v>
      </c>
      <c r="B10" s="1269"/>
      <c r="C10" s="1269" t="s">
        <v>92</v>
      </c>
      <c r="D10" s="1269"/>
      <c r="E10" s="624"/>
      <c r="F10" s="1269" t="s">
        <v>264</v>
      </c>
      <c r="G10" s="1269"/>
      <c r="H10" s="1269"/>
      <c r="I10" s="1269" t="s">
        <v>92</v>
      </c>
      <c r="J10" s="623"/>
      <c r="K10" s="1281" t="s">
        <v>267</v>
      </c>
      <c r="L10" s="1282"/>
      <c r="M10" s="1282"/>
      <c r="N10" s="1282"/>
      <c r="O10" s="1282"/>
      <c r="P10" s="1269" t="s">
        <v>265</v>
      </c>
      <c r="Q10" s="1269"/>
      <c r="R10" s="1289" t="s">
        <v>92</v>
      </c>
      <c r="S10" s="1289"/>
      <c r="U10" s="1208"/>
    </row>
    <row r="11" spans="1:19" ht="30.75" customHeight="1">
      <c r="A11" s="1269"/>
      <c r="B11" s="1269"/>
      <c r="C11" s="1269"/>
      <c r="D11" s="1269"/>
      <c r="E11" s="624"/>
      <c r="F11" s="1269"/>
      <c r="G11" s="1269"/>
      <c r="H11" s="1269"/>
      <c r="I11" s="1269"/>
      <c r="J11" s="623"/>
      <c r="K11" s="1283"/>
      <c r="L11" s="1284"/>
      <c r="M11" s="1284"/>
      <c r="N11" s="1284"/>
      <c r="O11" s="1284"/>
      <c r="P11" s="1269"/>
      <c r="Q11" s="1269"/>
      <c r="R11" s="625" t="s">
        <v>95</v>
      </c>
      <c r="S11" s="626" t="s">
        <v>96</v>
      </c>
    </row>
    <row r="12" spans="1:19" ht="12" customHeight="1">
      <c r="A12" s="1219"/>
      <c r="B12" s="1219"/>
      <c r="C12" s="1226"/>
      <c r="D12" s="1226"/>
      <c r="E12" s="627"/>
      <c r="F12" s="1221"/>
      <c r="G12" s="1222"/>
      <c r="H12" s="1223"/>
      <c r="I12" s="301"/>
      <c r="K12" s="1221"/>
      <c r="L12" s="1222"/>
      <c r="M12" s="1222"/>
      <c r="N12" s="1222"/>
      <c r="O12" s="1223"/>
      <c r="P12" s="1218"/>
      <c r="Q12" s="1218"/>
      <c r="R12" s="301"/>
      <c r="S12" s="301"/>
    </row>
    <row r="13" spans="1:19" ht="12" customHeight="1">
      <c r="A13" s="1221"/>
      <c r="B13" s="1223"/>
      <c r="C13" s="1224"/>
      <c r="D13" s="1225"/>
      <c r="E13" s="627"/>
      <c r="F13" s="1221"/>
      <c r="G13" s="1222"/>
      <c r="H13" s="1223"/>
      <c r="I13" s="301"/>
      <c r="K13" s="1221"/>
      <c r="L13" s="1222"/>
      <c r="M13" s="1222"/>
      <c r="N13" s="1222"/>
      <c r="O13" s="1223"/>
      <c r="P13" s="1218"/>
      <c r="Q13" s="1218"/>
      <c r="R13" s="301"/>
      <c r="S13" s="301"/>
    </row>
    <row r="14" spans="1:19" ht="12" customHeight="1">
      <c r="A14" s="1219"/>
      <c r="B14" s="1219"/>
      <c r="C14" s="1226"/>
      <c r="D14" s="1226"/>
      <c r="F14" s="1221"/>
      <c r="G14" s="1222"/>
      <c r="H14" s="1223"/>
      <c r="I14" s="301"/>
      <c r="K14" s="1221"/>
      <c r="L14" s="1222"/>
      <c r="M14" s="1222"/>
      <c r="N14" s="1222"/>
      <c r="O14" s="1223"/>
      <c r="P14" s="1218"/>
      <c r="Q14" s="1218"/>
      <c r="R14" s="301"/>
      <c r="S14" s="301"/>
    </row>
    <row r="15" spans="1:19" ht="11.25" customHeight="1">
      <c r="A15" s="1219"/>
      <c r="B15" s="1219"/>
      <c r="C15" s="1220"/>
      <c r="D15" s="1220"/>
      <c r="E15" s="628"/>
      <c r="F15" s="1221"/>
      <c r="G15" s="1222"/>
      <c r="H15" s="1223"/>
      <c r="I15" s="301"/>
      <c r="K15" s="1221"/>
      <c r="L15" s="1222"/>
      <c r="M15" s="1222"/>
      <c r="N15" s="1222"/>
      <c r="O15" s="1223"/>
      <c r="P15" s="1218"/>
      <c r="Q15" s="1218"/>
      <c r="R15" s="301"/>
      <c r="S15" s="301"/>
    </row>
    <row r="16" spans="1:19" ht="12" customHeight="1">
      <c r="A16" s="1219"/>
      <c r="B16" s="1219"/>
      <c r="C16" s="1226"/>
      <c r="D16" s="1226"/>
      <c r="E16" s="627"/>
      <c r="F16" s="1221"/>
      <c r="G16" s="1222"/>
      <c r="H16" s="1223"/>
      <c r="I16" s="301"/>
      <c r="K16" s="1221"/>
      <c r="L16" s="1222"/>
      <c r="M16" s="1222"/>
      <c r="N16" s="1222"/>
      <c r="O16" s="1223"/>
      <c r="P16" s="1218"/>
      <c r="Q16" s="1218"/>
      <c r="R16" s="301"/>
      <c r="S16" s="301"/>
    </row>
    <row r="17" spans="1:19" ht="12" customHeight="1">
      <c r="A17" s="1221"/>
      <c r="B17" s="1223"/>
      <c r="C17" s="1224"/>
      <c r="D17" s="1225"/>
      <c r="E17" s="627"/>
      <c r="F17" s="1221"/>
      <c r="G17" s="1222"/>
      <c r="H17" s="1223"/>
      <c r="I17" s="301"/>
      <c r="K17" s="1221"/>
      <c r="L17" s="1222"/>
      <c r="M17" s="1222"/>
      <c r="N17" s="1222"/>
      <c r="O17" s="1223"/>
      <c r="P17" s="1218"/>
      <c r="Q17" s="1218"/>
      <c r="R17" s="301"/>
      <c r="S17" s="301"/>
    </row>
    <row r="18" spans="1:19" ht="12" customHeight="1">
      <c r="A18" s="1219"/>
      <c r="B18" s="1219"/>
      <c r="C18" s="1226"/>
      <c r="D18" s="1226"/>
      <c r="F18" s="1221"/>
      <c r="G18" s="1222"/>
      <c r="H18" s="1223"/>
      <c r="I18" s="301"/>
      <c r="K18" s="1221"/>
      <c r="L18" s="1222"/>
      <c r="M18" s="1222"/>
      <c r="N18" s="1222"/>
      <c r="O18" s="1223"/>
      <c r="P18" s="1218"/>
      <c r="Q18" s="1218"/>
      <c r="R18" s="301"/>
      <c r="S18" s="301"/>
    </row>
    <row r="19" spans="1:19" ht="12" customHeight="1">
      <c r="A19" s="1219"/>
      <c r="B19" s="1219"/>
      <c r="C19" s="1226"/>
      <c r="D19" s="1226"/>
      <c r="E19" s="627"/>
      <c r="F19" s="1221"/>
      <c r="G19" s="1222"/>
      <c r="H19" s="1223"/>
      <c r="I19" s="301"/>
      <c r="K19" s="1221"/>
      <c r="L19" s="1222"/>
      <c r="M19" s="1222"/>
      <c r="N19" s="1222"/>
      <c r="O19" s="1223"/>
      <c r="P19" s="1218"/>
      <c r="Q19" s="1218"/>
      <c r="R19" s="301"/>
      <c r="S19" s="301"/>
    </row>
    <row r="20" spans="1:19" ht="12" customHeight="1">
      <c r="A20" s="1221"/>
      <c r="B20" s="1223"/>
      <c r="C20" s="1224"/>
      <c r="D20" s="1225"/>
      <c r="E20" s="627"/>
      <c r="F20" s="1221"/>
      <c r="G20" s="1222"/>
      <c r="H20" s="1223"/>
      <c r="I20" s="301"/>
      <c r="K20" s="1221"/>
      <c r="L20" s="1222"/>
      <c r="M20" s="1222"/>
      <c r="N20" s="1222"/>
      <c r="O20" s="1223"/>
      <c r="P20" s="1218"/>
      <c r="Q20" s="1218"/>
      <c r="R20" s="301"/>
      <c r="S20" s="301"/>
    </row>
    <row r="21" spans="1:19" ht="12" customHeight="1">
      <c r="A21" s="1219"/>
      <c r="B21" s="1219"/>
      <c r="C21" s="1226"/>
      <c r="D21" s="1226"/>
      <c r="F21" s="1221"/>
      <c r="G21" s="1222"/>
      <c r="H21" s="1223"/>
      <c r="I21" s="301"/>
      <c r="K21" s="1221"/>
      <c r="L21" s="1222"/>
      <c r="M21" s="1222"/>
      <c r="N21" s="1222"/>
      <c r="O21" s="1223"/>
      <c r="P21" s="1218"/>
      <c r="Q21" s="1218"/>
      <c r="R21" s="301"/>
      <c r="S21" s="301"/>
    </row>
    <row r="22" spans="1:16" ht="15" customHeight="1" thickBot="1">
      <c r="A22" s="526" t="s">
        <v>338</v>
      </c>
      <c r="P22" s="622"/>
    </row>
    <row r="23" spans="1:19" ht="27.75" customHeight="1">
      <c r="A23" s="1270" t="s">
        <v>241</v>
      </c>
      <c r="B23" s="1239" t="s">
        <v>137</v>
      </c>
      <c r="C23" s="1272" t="s">
        <v>60</v>
      </c>
      <c r="D23" s="1239" t="s">
        <v>93</v>
      </c>
      <c r="E23" s="1239"/>
      <c r="F23" s="1239" t="s">
        <v>94</v>
      </c>
      <c r="G23" s="1239" t="s">
        <v>108</v>
      </c>
      <c r="H23" s="1291" t="s">
        <v>78</v>
      </c>
      <c r="I23" s="1291"/>
      <c r="J23" s="1291"/>
      <c r="K23" s="1291"/>
      <c r="L23" s="1291"/>
      <c r="M23" s="1279" t="s">
        <v>262</v>
      </c>
      <c r="N23" s="1272" t="s">
        <v>141</v>
      </c>
      <c r="O23" s="1272"/>
      <c r="P23" s="1272"/>
      <c r="Q23" s="1272"/>
      <c r="R23" s="1285" t="s">
        <v>263</v>
      </c>
      <c r="S23" s="1286"/>
    </row>
    <row r="24" spans="1:19" ht="80.25" customHeight="1" thickBot="1">
      <c r="A24" s="1271"/>
      <c r="B24" s="1240"/>
      <c r="C24" s="1273"/>
      <c r="D24" s="1240"/>
      <c r="E24" s="1240"/>
      <c r="F24" s="1240"/>
      <c r="G24" s="1240"/>
      <c r="H24" s="685" t="s">
        <v>79</v>
      </c>
      <c r="I24" s="1292" t="s">
        <v>160</v>
      </c>
      <c r="J24" s="1292"/>
      <c r="K24" s="1290" t="s">
        <v>55</v>
      </c>
      <c r="L24" s="1290"/>
      <c r="M24" s="1280"/>
      <c r="N24" s="685" t="s">
        <v>237</v>
      </c>
      <c r="O24" s="685" t="s">
        <v>238</v>
      </c>
      <c r="P24" s="685" t="s">
        <v>239</v>
      </c>
      <c r="Q24" s="685" t="s">
        <v>138</v>
      </c>
      <c r="R24" s="1287"/>
      <c r="S24" s="1288"/>
    </row>
    <row r="25" spans="1:19" s="629" customFormat="1" ht="14.25" customHeight="1">
      <c r="A25" s="1319">
        <v>234567</v>
      </c>
      <c r="B25" s="1322" t="s">
        <v>361</v>
      </c>
      <c r="C25" s="1325" t="s">
        <v>353</v>
      </c>
      <c r="D25" s="1241" t="s">
        <v>362</v>
      </c>
      <c r="E25" s="1241"/>
      <c r="F25" s="1241" t="s">
        <v>364</v>
      </c>
      <c r="G25" s="1241" t="s">
        <v>344</v>
      </c>
      <c r="H25" s="1241" t="s">
        <v>365</v>
      </c>
      <c r="I25" s="1241"/>
      <c r="J25" s="1241"/>
      <c r="K25" s="1325"/>
      <c r="L25" s="1325"/>
      <c r="M25" s="683"/>
      <c r="N25" s="684"/>
      <c r="O25" s="684"/>
      <c r="P25" s="684"/>
      <c r="Q25" s="684"/>
      <c r="R25" s="1296"/>
      <c r="S25" s="1297"/>
    </row>
    <row r="26" spans="1:19" s="629" customFormat="1" ht="14.25" customHeight="1">
      <c r="A26" s="1320"/>
      <c r="B26" s="1323"/>
      <c r="C26" s="1326"/>
      <c r="D26" s="1242"/>
      <c r="E26" s="1242"/>
      <c r="F26" s="1242"/>
      <c r="G26" s="1242"/>
      <c r="H26" s="1242"/>
      <c r="I26" s="1242"/>
      <c r="J26" s="1242"/>
      <c r="K26" s="1326"/>
      <c r="L26" s="1326"/>
      <c r="M26" s="673"/>
      <c r="N26" s="674"/>
      <c r="O26" s="674"/>
      <c r="P26" s="674"/>
      <c r="Q26" s="674"/>
      <c r="R26" s="1298"/>
      <c r="S26" s="1299"/>
    </row>
    <row r="27" spans="1:19" s="629" customFormat="1" ht="14.25" customHeight="1">
      <c r="A27" s="1320"/>
      <c r="B27" s="1323"/>
      <c r="C27" s="1326"/>
      <c r="D27" s="1242"/>
      <c r="E27" s="1242"/>
      <c r="F27" s="1242"/>
      <c r="G27" s="1242"/>
      <c r="H27" s="1242"/>
      <c r="I27" s="1242"/>
      <c r="J27" s="1242"/>
      <c r="K27" s="1326"/>
      <c r="L27" s="1326"/>
      <c r="M27" s="673"/>
      <c r="N27" s="674"/>
      <c r="O27" s="674"/>
      <c r="P27" s="674"/>
      <c r="Q27" s="674"/>
      <c r="R27" s="1298"/>
      <c r="S27" s="1299"/>
    </row>
    <row r="28" spans="1:19" s="629" customFormat="1" ht="14.25" customHeight="1">
      <c r="A28" s="1320"/>
      <c r="B28" s="1323"/>
      <c r="C28" s="1326"/>
      <c r="D28" s="1242"/>
      <c r="E28" s="1242"/>
      <c r="F28" s="1242"/>
      <c r="G28" s="1242"/>
      <c r="H28" s="1242"/>
      <c r="I28" s="1242"/>
      <c r="J28" s="1242"/>
      <c r="K28" s="1326"/>
      <c r="L28" s="1326"/>
      <c r="M28" s="673"/>
      <c r="N28" s="674"/>
      <c r="O28" s="674"/>
      <c r="P28" s="674"/>
      <c r="Q28" s="674"/>
      <c r="R28" s="1298"/>
      <c r="S28" s="1299"/>
    </row>
    <row r="29" spans="1:19" s="629" customFormat="1" ht="14.25" customHeight="1">
      <c r="A29" s="1320"/>
      <c r="B29" s="1323"/>
      <c r="C29" s="1326"/>
      <c r="D29" s="1242"/>
      <c r="E29" s="1242"/>
      <c r="F29" s="1242"/>
      <c r="G29" s="1242"/>
      <c r="H29" s="1242"/>
      <c r="I29" s="1242"/>
      <c r="J29" s="1242"/>
      <c r="K29" s="1326"/>
      <c r="L29" s="1326"/>
      <c r="M29" s="673"/>
      <c r="N29" s="674"/>
      <c r="O29" s="674"/>
      <c r="P29" s="674"/>
      <c r="Q29" s="674"/>
      <c r="R29" s="1298"/>
      <c r="S29" s="1299"/>
    </row>
    <row r="30" spans="1:19" s="629" customFormat="1" ht="14.25" customHeight="1">
      <c r="A30" s="1320"/>
      <c r="B30" s="1323"/>
      <c r="C30" s="1326"/>
      <c r="D30" s="1242"/>
      <c r="E30" s="1242"/>
      <c r="F30" s="1242"/>
      <c r="G30" s="1242"/>
      <c r="H30" s="1242"/>
      <c r="I30" s="1242"/>
      <c r="J30" s="1242"/>
      <c r="K30" s="1326"/>
      <c r="L30" s="1326"/>
      <c r="M30" s="673"/>
      <c r="N30" s="674"/>
      <c r="O30" s="674"/>
      <c r="P30" s="674"/>
      <c r="Q30" s="674"/>
      <c r="R30" s="1298"/>
      <c r="S30" s="1299"/>
    </row>
    <row r="31" spans="1:19" s="629" customFormat="1" ht="14.25" customHeight="1" thickBot="1">
      <c r="A31" s="1321"/>
      <c r="B31" s="1324"/>
      <c r="C31" s="1327"/>
      <c r="D31" s="1243"/>
      <c r="E31" s="1243"/>
      <c r="F31" s="1243"/>
      <c r="G31" s="1243"/>
      <c r="H31" s="1243"/>
      <c r="I31" s="1243"/>
      <c r="J31" s="1243"/>
      <c r="K31" s="1327"/>
      <c r="L31" s="1327"/>
      <c r="M31" s="689"/>
      <c r="N31" s="689"/>
      <c r="O31" s="690"/>
      <c r="P31" s="691" t="s">
        <v>329</v>
      </c>
      <c r="Q31" s="692"/>
      <c r="R31" s="1300"/>
      <c r="S31" s="1301"/>
    </row>
    <row r="32" spans="1:19" s="629" customFormat="1" ht="14.25" customHeight="1">
      <c r="A32" s="1260">
        <v>12345</v>
      </c>
      <c r="B32" s="1302" t="s">
        <v>348</v>
      </c>
      <c r="C32" s="1328" t="s">
        <v>343</v>
      </c>
      <c r="D32" s="1209" t="s">
        <v>363</v>
      </c>
      <c r="E32" s="1209"/>
      <c r="F32" s="1209" t="s">
        <v>349</v>
      </c>
      <c r="G32" s="1209" t="s">
        <v>344</v>
      </c>
      <c r="H32" s="1209" t="s">
        <v>345</v>
      </c>
      <c r="I32" s="1209" t="s">
        <v>346</v>
      </c>
      <c r="J32" s="1209"/>
      <c r="K32" s="1305" t="s">
        <v>347</v>
      </c>
      <c r="L32" s="1305"/>
      <c r="M32" s="686" t="s">
        <v>350</v>
      </c>
      <c r="N32" s="686" t="s">
        <v>353</v>
      </c>
      <c r="O32" s="687" t="s">
        <v>358</v>
      </c>
      <c r="P32" s="687" t="s">
        <v>359</v>
      </c>
      <c r="Q32" s="688">
        <f>8*60</f>
        <v>480</v>
      </c>
      <c r="R32" s="1314"/>
      <c r="S32" s="1315"/>
    </row>
    <row r="33" spans="1:19" s="629" customFormat="1" ht="14.25" customHeight="1">
      <c r="A33" s="1261"/>
      <c r="B33" s="1303"/>
      <c r="C33" s="1329"/>
      <c r="D33" s="1210"/>
      <c r="E33" s="1210"/>
      <c r="F33" s="1210"/>
      <c r="G33" s="1210"/>
      <c r="H33" s="1210"/>
      <c r="I33" s="1210"/>
      <c r="J33" s="1210"/>
      <c r="K33" s="1306"/>
      <c r="L33" s="1306"/>
      <c r="M33" s="676" t="s">
        <v>351</v>
      </c>
      <c r="N33" s="676" t="s">
        <v>354</v>
      </c>
      <c r="O33" s="677" t="s">
        <v>358</v>
      </c>
      <c r="P33" s="677" t="s">
        <v>359</v>
      </c>
      <c r="Q33" s="678">
        <f>8*60</f>
        <v>480</v>
      </c>
      <c r="R33" s="1219"/>
      <c r="S33" s="1316"/>
    </row>
    <row r="34" spans="1:19" s="629" customFormat="1" ht="14.25" customHeight="1">
      <c r="A34" s="1261"/>
      <c r="B34" s="1303"/>
      <c r="C34" s="1329"/>
      <c r="D34" s="1210"/>
      <c r="E34" s="1210"/>
      <c r="F34" s="1210"/>
      <c r="G34" s="1210"/>
      <c r="H34" s="1210"/>
      <c r="I34" s="1210"/>
      <c r="J34" s="1210"/>
      <c r="K34" s="1306"/>
      <c r="L34" s="1306"/>
      <c r="M34" s="676" t="s">
        <v>352</v>
      </c>
      <c r="N34" s="676" t="s">
        <v>343</v>
      </c>
      <c r="O34" s="677" t="s">
        <v>392</v>
      </c>
      <c r="P34" s="677" t="s">
        <v>393</v>
      </c>
      <c r="Q34" s="678">
        <f>6*60</f>
        <v>360</v>
      </c>
      <c r="R34" s="1219"/>
      <c r="S34" s="1316"/>
    </row>
    <row r="35" spans="1:19" s="629" customFormat="1" ht="14.25" customHeight="1">
      <c r="A35" s="1261"/>
      <c r="B35" s="1303"/>
      <c r="C35" s="1329"/>
      <c r="D35" s="1210"/>
      <c r="E35" s="1210"/>
      <c r="F35" s="1210"/>
      <c r="G35" s="1210"/>
      <c r="H35" s="1210"/>
      <c r="I35" s="1210"/>
      <c r="J35" s="1210"/>
      <c r="K35" s="1306"/>
      <c r="L35" s="1306"/>
      <c r="M35" s="676" t="s">
        <v>355</v>
      </c>
      <c r="N35" s="676" t="s">
        <v>340</v>
      </c>
      <c r="O35" s="677" t="s">
        <v>358</v>
      </c>
      <c r="P35" s="677" t="s">
        <v>360</v>
      </c>
      <c r="Q35" s="678">
        <f>7*60</f>
        <v>420</v>
      </c>
      <c r="R35" s="1219"/>
      <c r="S35" s="1316"/>
    </row>
    <row r="36" spans="1:19" s="629" customFormat="1" ht="14.25" customHeight="1">
      <c r="A36" s="1261"/>
      <c r="B36" s="1303"/>
      <c r="C36" s="1329"/>
      <c r="D36" s="1210"/>
      <c r="E36" s="1210"/>
      <c r="F36" s="1210"/>
      <c r="G36" s="1210"/>
      <c r="H36" s="1210"/>
      <c r="I36" s="1210"/>
      <c r="J36" s="1210"/>
      <c r="K36" s="1306"/>
      <c r="L36" s="1306"/>
      <c r="M36" s="676" t="s">
        <v>356</v>
      </c>
      <c r="N36" s="676" t="s">
        <v>357</v>
      </c>
      <c r="O36" s="677" t="s">
        <v>358</v>
      </c>
      <c r="P36" s="677" t="s">
        <v>360</v>
      </c>
      <c r="Q36" s="678">
        <f>7*60</f>
        <v>420</v>
      </c>
      <c r="R36" s="1219"/>
      <c r="S36" s="1316"/>
    </row>
    <row r="37" spans="1:19" s="629" customFormat="1" ht="14.25" customHeight="1">
      <c r="A37" s="1261"/>
      <c r="B37" s="1303"/>
      <c r="C37" s="1329"/>
      <c r="D37" s="1210"/>
      <c r="E37" s="1210"/>
      <c r="F37" s="1210"/>
      <c r="G37" s="1210"/>
      <c r="H37" s="1210"/>
      <c r="I37" s="1210"/>
      <c r="J37" s="1210"/>
      <c r="K37" s="1306"/>
      <c r="L37" s="1306"/>
      <c r="M37" s="676" t="s">
        <v>391</v>
      </c>
      <c r="N37" s="676" t="s">
        <v>343</v>
      </c>
      <c r="O37" s="677" t="s">
        <v>394</v>
      </c>
      <c r="P37" s="677" t="s">
        <v>395</v>
      </c>
      <c r="Q37" s="678">
        <f>2*60</f>
        <v>120</v>
      </c>
      <c r="R37" s="1219"/>
      <c r="S37" s="1316"/>
    </row>
    <row r="38" spans="1:19" s="629" customFormat="1" ht="14.25" customHeight="1">
      <c r="A38" s="1261"/>
      <c r="B38" s="1303"/>
      <c r="C38" s="1329"/>
      <c r="D38" s="1210"/>
      <c r="E38" s="1210"/>
      <c r="F38" s="1210"/>
      <c r="G38" s="1210"/>
      <c r="H38" s="1210"/>
      <c r="I38" s="1210"/>
      <c r="J38" s="1210"/>
      <c r="K38" s="1306"/>
      <c r="L38" s="1306"/>
      <c r="M38" s="676"/>
      <c r="N38" s="676"/>
      <c r="O38" s="677"/>
      <c r="P38" s="677"/>
      <c r="Q38" s="678"/>
      <c r="R38" s="1219"/>
      <c r="S38" s="1316"/>
    </row>
    <row r="39" spans="1:19" s="629" customFormat="1" ht="14.25" customHeight="1">
      <c r="A39" s="1261"/>
      <c r="B39" s="1303"/>
      <c r="C39" s="1329"/>
      <c r="D39" s="1210"/>
      <c r="E39" s="1210"/>
      <c r="F39" s="1210"/>
      <c r="G39" s="1210"/>
      <c r="H39" s="1210"/>
      <c r="I39" s="1210"/>
      <c r="J39" s="1210"/>
      <c r="K39" s="1306"/>
      <c r="L39" s="1306"/>
      <c r="M39" s="675"/>
      <c r="N39" s="679"/>
      <c r="O39" s="679"/>
      <c r="P39" s="679"/>
      <c r="Q39" s="679"/>
      <c r="R39" s="1219"/>
      <c r="S39" s="1316"/>
    </row>
    <row r="40" spans="1:19" s="629" customFormat="1" ht="14.25" customHeight="1" thickBot="1">
      <c r="A40" s="1262"/>
      <c r="B40" s="1304"/>
      <c r="C40" s="1330"/>
      <c r="D40" s="1211"/>
      <c r="E40" s="1211"/>
      <c r="F40" s="1211"/>
      <c r="G40" s="1211"/>
      <c r="H40" s="1211"/>
      <c r="I40" s="1211"/>
      <c r="J40" s="1211"/>
      <c r="K40" s="1307"/>
      <c r="L40" s="1307"/>
      <c r="M40" s="689"/>
      <c r="N40" s="689"/>
      <c r="O40" s="690"/>
      <c r="P40" s="691" t="s">
        <v>329</v>
      </c>
      <c r="Q40" s="694">
        <f>(SUM(Q30:Q39))/6</f>
        <v>380</v>
      </c>
      <c r="R40" s="1317"/>
      <c r="S40" s="1318"/>
    </row>
    <row r="41" spans="1:19" s="629" customFormat="1" ht="14.25" customHeight="1">
      <c r="A41" s="1260"/>
      <c r="B41" s="1263"/>
      <c r="C41" s="1266"/>
      <c r="D41" s="1212"/>
      <c r="E41" s="1213"/>
      <c r="F41" s="1230"/>
      <c r="G41" s="1230"/>
      <c r="H41" s="1230"/>
      <c r="I41" s="1212"/>
      <c r="J41" s="1213"/>
      <c r="K41" s="1233"/>
      <c r="L41" s="1234"/>
      <c r="M41" s="683"/>
      <c r="N41" s="683"/>
      <c r="O41" s="693"/>
      <c r="P41" s="693"/>
      <c r="Q41" s="684"/>
      <c r="R41" s="1248"/>
      <c r="S41" s="1249"/>
    </row>
    <row r="42" spans="1:19" s="629" customFormat="1" ht="14.25" customHeight="1">
      <c r="A42" s="1261"/>
      <c r="B42" s="1264"/>
      <c r="C42" s="1267"/>
      <c r="D42" s="1214"/>
      <c r="E42" s="1215"/>
      <c r="F42" s="1231"/>
      <c r="G42" s="1231"/>
      <c r="H42" s="1231"/>
      <c r="I42" s="1214"/>
      <c r="J42" s="1215"/>
      <c r="K42" s="1235"/>
      <c r="L42" s="1236"/>
      <c r="M42" s="673"/>
      <c r="N42" s="673"/>
      <c r="O42" s="680"/>
      <c r="P42" s="680"/>
      <c r="Q42" s="674"/>
      <c r="R42" s="1250"/>
      <c r="S42" s="1251"/>
    </row>
    <row r="43" spans="1:19" s="629" customFormat="1" ht="14.25" customHeight="1">
      <c r="A43" s="1261"/>
      <c r="B43" s="1264"/>
      <c r="C43" s="1267"/>
      <c r="D43" s="1214"/>
      <c r="E43" s="1215"/>
      <c r="F43" s="1231"/>
      <c r="G43" s="1231"/>
      <c r="H43" s="1231"/>
      <c r="I43" s="1214"/>
      <c r="J43" s="1215"/>
      <c r="K43" s="1235"/>
      <c r="L43" s="1236"/>
      <c r="M43" s="673"/>
      <c r="N43" s="673"/>
      <c r="O43" s="680"/>
      <c r="P43" s="680"/>
      <c r="Q43" s="674"/>
      <c r="R43" s="1250"/>
      <c r="S43" s="1251"/>
    </row>
    <row r="44" spans="1:19" s="629" customFormat="1" ht="14.25" customHeight="1">
      <c r="A44" s="1261"/>
      <c r="B44" s="1264"/>
      <c r="C44" s="1267"/>
      <c r="D44" s="1214"/>
      <c r="E44" s="1215"/>
      <c r="F44" s="1231"/>
      <c r="G44" s="1231"/>
      <c r="H44" s="1231"/>
      <c r="I44" s="1214"/>
      <c r="J44" s="1215"/>
      <c r="K44" s="1235"/>
      <c r="L44" s="1236"/>
      <c r="M44" s="673"/>
      <c r="N44" s="673"/>
      <c r="O44" s="680"/>
      <c r="P44" s="680"/>
      <c r="Q44" s="674"/>
      <c r="R44" s="1250"/>
      <c r="S44" s="1251"/>
    </row>
    <row r="45" spans="1:19" s="629" customFormat="1" ht="14.25" customHeight="1">
      <c r="A45" s="1261"/>
      <c r="B45" s="1264"/>
      <c r="C45" s="1267"/>
      <c r="D45" s="1214"/>
      <c r="E45" s="1215"/>
      <c r="F45" s="1231"/>
      <c r="G45" s="1231"/>
      <c r="H45" s="1231"/>
      <c r="I45" s="1214"/>
      <c r="J45" s="1215"/>
      <c r="K45" s="1235"/>
      <c r="L45" s="1236"/>
      <c r="M45" s="673"/>
      <c r="N45" s="673"/>
      <c r="O45" s="680"/>
      <c r="P45" s="680"/>
      <c r="Q45" s="674"/>
      <c r="R45" s="1250"/>
      <c r="S45" s="1251"/>
    </row>
    <row r="46" spans="1:19" s="629" customFormat="1" ht="14.25" customHeight="1">
      <c r="A46" s="1261"/>
      <c r="B46" s="1264"/>
      <c r="C46" s="1267"/>
      <c r="D46" s="1214"/>
      <c r="E46" s="1215"/>
      <c r="F46" s="1231"/>
      <c r="G46" s="1231"/>
      <c r="H46" s="1231"/>
      <c r="I46" s="1214"/>
      <c r="J46" s="1215"/>
      <c r="K46" s="1235"/>
      <c r="L46" s="1236"/>
      <c r="M46" s="673"/>
      <c r="N46" s="673"/>
      <c r="O46" s="680"/>
      <c r="P46" s="680"/>
      <c r="Q46" s="674"/>
      <c r="R46" s="1250"/>
      <c r="S46" s="1251"/>
    </row>
    <row r="47" spans="1:19" s="629" customFormat="1" ht="14.25" customHeight="1">
      <c r="A47" s="1261"/>
      <c r="B47" s="1264"/>
      <c r="C47" s="1267"/>
      <c r="D47" s="1214"/>
      <c r="E47" s="1215"/>
      <c r="F47" s="1231"/>
      <c r="G47" s="1231"/>
      <c r="H47" s="1231"/>
      <c r="I47" s="1214"/>
      <c r="J47" s="1215"/>
      <c r="K47" s="1235"/>
      <c r="L47" s="1236"/>
      <c r="M47" s="673"/>
      <c r="N47" s="673"/>
      <c r="O47" s="680"/>
      <c r="P47" s="680"/>
      <c r="Q47" s="674"/>
      <c r="R47" s="1250"/>
      <c r="S47" s="1251"/>
    </row>
    <row r="48" spans="1:19" s="629" customFormat="1" ht="14.25" customHeight="1">
      <c r="A48" s="1261"/>
      <c r="B48" s="1264"/>
      <c r="C48" s="1267"/>
      <c r="D48" s="1214"/>
      <c r="E48" s="1215"/>
      <c r="F48" s="1231"/>
      <c r="G48" s="1231"/>
      <c r="H48" s="1231"/>
      <c r="I48" s="1214"/>
      <c r="J48" s="1215"/>
      <c r="K48" s="1235"/>
      <c r="L48" s="1236"/>
      <c r="M48" s="673"/>
      <c r="N48" s="673"/>
      <c r="O48" s="680"/>
      <c r="P48" s="680"/>
      <c r="Q48" s="674"/>
      <c r="R48" s="1250"/>
      <c r="S48" s="1251"/>
    </row>
    <row r="49" spans="1:19" s="629" customFormat="1" ht="14.25" customHeight="1" thickBot="1">
      <c r="A49" s="1262"/>
      <c r="B49" s="1265"/>
      <c r="C49" s="1268"/>
      <c r="D49" s="1216"/>
      <c r="E49" s="1217"/>
      <c r="F49" s="1232"/>
      <c r="G49" s="1232"/>
      <c r="H49" s="1232"/>
      <c r="I49" s="1216"/>
      <c r="J49" s="1217"/>
      <c r="K49" s="1237"/>
      <c r="L49" s="1238"/>
      <c r="M49" s="689"/>
      <c r="N49" s="689"/>
      <c r="O49" s="690"/>
      <c r="P49" s="691" t="s">
        <v>329</v>
      </c>
      <c r="Q49" s="696"/>
      <c r="R49" s="1252"/>
      <c r="S49" s="1253"/>
    </row>
    <row r="50" spans="1:19" s="629" customFormat="1" ht="14.25" customHeight="1">
      <c r="A50" s="1260"/>
      <c r="B50" s="1263"/>
      <c r="C50" s="1227"/>
      <c r="D50" s="1212"/>
      <c r="E50" s="1213"/>
      <c r="F50" s="1230"/>
      <c r="G50" s="1230"/>
      <c r="H50" s="1230"/>
      <c r="I50" s="1212"/>
      <c r="J50" s="1213"/>
      <c r="K50" s="1233"/>
      <c r="L50" s="1234"/>
      <c r="M50" s="683"/>
      <c r="N50" s="683"/>
      <c r="O50" s="695"/>
      <c r="P50" s="695"/>
      <c r="Q50" s="684"/>
      <c r="R50" s="1248"/>
      <c r="S50" s="1249"/>
    </row>
    <row r="51" spans="1:19" s="629" customFormat="1" ht="14.25" customHeight="1">
      <c r="A51" s="1261"/>
      <c r="B51" s="1264"/>
      <c r="C51" s="1228"/>
      <c r="D51" s="1214"/>
      <c r="E51" s="1215"/>
      <c r="F51" s="1231"/>
      <c r="G51" s="1231"/>
      <c r="H51" s="1231"/>
      <c r="I51" s="1214"/>
      <c r="J51" s="1215"/>
      <c r="K51" s="1235"/>
      <c r="L51" s="1236"/>
      <c r="M51" s="673"/>
      <c r="N51" s="673"/>
      <c r="O51" s="681"/>
      <c r="P51" s="681"/>
      <c r="Q51" s="674"/>
      <c r="R51" s="1250"/>
      <c r="S51" s="1251"/>
    </row>
    <row r="52" spans="1:19" s="629" customFormat="1" ht="14.25" customHeight="1">
      <c r="A52" s="1261"/>
      <c r="B52" s="1264"/>
      <c r="C52" s="1228"/>
      <c r="D52" s="1214"/>
      <c r="E52" s="1215"/>
      <c r="F52" s="1231"/>
      <c r="G52" s="1231"/>
      <c r="H52" s="1231"/>
      <c r="I52" s="1214"/>
      <c r="J52" s="1215"/>
      <c r="K52" s="1235"/>
      <c r="L52" s="1236"/>
      <c r="M52" s="673"/>
      <c r="N52" s="673"/>
      <c r="O52" s="681"/>
      <c r="P52" s="681"/>
      <c r="Q52" s="674"/>
      <c r="R52" s="1250"/>
      <c r="S52" s="1251"/>
    </row>
    <row r="53" spans="1:19" s="629" customFormat="1" ht="14.25" customHeight="1">
      <c r="A53" s="1261"/>
      <c r="B53" s="1264"/>
      <c r="C53" s="1228"/>
      <c r="D53" s="1214"/>
      <c r="E53" s="1215"/>
      <c r="F53" s="1231"/>
      <c r="G53" s="1231"/>
      <c r="H53" s="1231"/>
      <c r="I53" s="1214"/>
      <c r="J53" s="1215"/>
      <c r="K53" s="1235"/>
      <c r="L53" s="1236"/>
      <c r="M53" s="673"/>
      <c r="N53" s="673"/>
      <c r="O53" s="681"/>
      <c r="P53" s="681"/>
      <c r="Q53" s="674"/>
      <c r="R53" s="1250"/>
      <c r="S53" s="1251"/>
    </row>
    <row r="54" spans="1:19" s="629" customFormat="1" ht="14.25" customHeight="1">
      <c r="A54" s="1261"/>
      <c r="B54" s="1264"/>
      <c r="C54" s="1228"/>
      <c r="D54" s="1214"/>
      <c r="E54" s="1215"/>
      <c r="F54" s="1231"/>
      <c r="G54" s="1231"/>
      <c r="H54" s="1231"/>
      <c r="I54" s="1214"/>
      <c r="J54" s="1215"/>
      <c r="K54" s="1235"/>
      <c r="L54" s="1236"/>
      <c r="M54" s="673"/>
      <c r="N54" s="673"/>
      <c r="O54" s="681"/>
      <c r="P54" s="681"/>
      <c r="Q54" s="674"/>
      <c r="R54" s="1250"/>
      <c r="S54" s="1251"/>
    </row>
    <row r="55" spans="1:19" s="629" customFormat="1" ht="14.25" customHeight="1">
      <c r="A55" s="1261"/>
      <c r="B55" s="1264"/>
      <c r="C55" s="1228"/>
      <c r="D55" s="1214"/>
      <c r="E55" s="1215"/>
      <c r="F55" s="1231"/>
      <c r="G55" s="1231"/>
      <c r="H55" s="1231"/>
      <c r="I55" s="1214"/>
      <c r="J55" s="1215"/>
      <c r="K55" s="1235"/>
      <c r="L55" s="1236"/>
      <c r="M55" s="673"/>
      <c r="N55" s="673"/>
      <c r="O55" s="681"/>
      <c r="P55" s="681"/>
      <c r="Q55" s="674"/>
      <c r="R55" s="1250"/>
      <c r="S55" s="1251"/>
    </row>
    <row r="56" spans="1:19" s="629" customFormat="1" ht="14.25" customHeight="1">
      <c r="A56" s="1261"/>
      <c r="B56" s="1264"/>
      <c r="C56" s="1228"/>
      <c r="D56" s="1214"/>
      <c r="E56" s="1215"/>
      <c r="F56" s="1231"/>
      <c r="G56" s="1231"/>
      <c r="H56" s="1231"/>
      <c r="I56" s="1214"/>
      <c r="J56" s="1215"/>
      <c r="K56" s="1235"/>
      <c r="L56" s="1236"/>
      <c r="M56" s="673"/>
      <c r="N56" s="673"/>
      <c r="O56" s="681"/>
      <c r="P56" s="681"/>
      <c r="Q56" s="674"/>
      <c r="R56" s="1250"/>
      <c r="S56" s="1251"/>
    </row>
    <row r="57" spans="1:19" s="629" customFormat="1" ht="14.25" customHeight="1">
      <c r="A57" s="1261"/>
      <c r="B57" s="1264"/>
      <c r="C57" s="1228"/>
      <c r="D57" s="1214"/>
      <c r="E57" s="1215"/>
      <c r="F57" s="1231"/>
      <c r="G57" s="1231"/>
      <c r="H57" s="1231"/>
      <c r="I57" s="1214"/>
      <c r="J57" s="1215"/>
      <c r="K57" s="1235"/>
      <c r="L57" s="1236"/>
      <c r="M57" s="673"/>
      <c r="N57" s="673"/>
      <c r="O57" s="681"/>
      <c r="P57" s="681"/>
      <c r="Q57" s="674"/>
      <c r="R57" s="1250"/>
      <c r="S57" s="1251"/>
    </row>
    <row r="58" spans="1:19" s="629" customFormat="1" ht="14.25" customHeight="1" thickBot="1">
      <c r="A58" s="1262"/>
      <c r="B58" s="1265"/>
      <c r="C58" s="1229"/>
      <c r="D58" s="1216"/>
      <c r="E58" s="1217"/>
      <c r="F58" s="1232"/>
      <c r="G58" s="1232"/>
      <c r="H58" s="1232"/>
      <c r="I58" s="1216"/>
      <c r="J58" s="1217"/>
      <c r="K58" s="1237"/>
      <c r="L58" s="1238"/>
      <c r="M58" s="689"/>
      <c r="N58" s="689"/>
      <c r="O58" s="690"/>
      <c r="P58" s="691" t="s">
        <v>329</v>
      </c>
      <c r="Q58" s="696"/>
      <c r="R58" s="1252"/>
      <c r="S58" s="1253"/>
    </row>
    <row r="59" spans="1:19" s="629" customFormat="1" ht="14.25" customHeight="1">
      <c r="A59" s="1260"/>
      <c r="B59" s="1263"/>
      <c r="C59" s="1227"/>
      <c r="D59" s="1212"/>
      <c r="E59" s="1213"/>
      <c r="F59" s="1230"/>
      <c r="G59" s="1230"/>
      <c r="H59" s="1230"/>
      <c r="I59" s="1212"/>
      <c r="J59" s="1213"/>
      <c r="K59" s="1233"/>
      <c r="L59" s="1234"/>
      <c r="M59" s="683"/>
      <c r="N59" s="684"/>
      <c r="O59" s="684"/>
      <c r="P59" s="684"/>
      <c r="Q59" s="684"/>
      <c r="R59" s="1248"/>
      <c r="S59" s="1249"/>
    </row>
    <row r="60" spans="1:19" s="629" customFormat="1" ht="14.25" customHeight="1">
      <c r="A60" s="1261"/>
      <c r="B60" s="1264"/>
      <c r="C60" s="1228"/>
      <c r="D60" s="1214"/>
      <c r="E60" s="1215"/>
      <c r="F60" s="1231"/>
      <c r="G60" s="1231"/>
      <c r="H60" s="1231"/>
      <c r="I60" s="1214"/>
      <c r="J60" s="1215"/>
      <c r="K60" s="1235"/>
      <c r="L60" s="1236"/>
      <c r="M60" s="673"/>
      <c r="N60" s="674"/>
      <c r="O60" s="674"/>
      <c r="P60" s="674"/>
      <c r="Q60" s="674"/>
      <c r="R60" s="1250"/>
      <c r="S60" s="1251"/>
    </row>
    <row r="61" spans="1:19" s="629" customFormat="1" ht="14.25" customHeight="1">
      <c r="A61" s="1261"/>
      <c r="B61" s="1264"/>
      <c r="C61" s="1228"/>
      <c r="D61" s="1214"/>
      <c r="E61" s="1215"/>
      <c r="F61" s="1231"/>
      <c r="G61" s="1231"/>
      <c r="H61" s="1231"/>
      <c r="I61" s="1214"/>
      <c r="J61" s="1215"/>
      <c r="K61" s="1235"/>
      <c r="L61" s="1236"/>
      <c r="M61" s="673"/>
      <c r="N61" s="674"/>
      <c r="O61" s="674"/>
      <c r="P61" s="674"/>
      <c r="Q61" s="674"/>
      <c r="R61" s="1250"/>
      <c r="S61" s="1251"/>
    </row>
    <row r="62" spans="1:19" s="629" customFormat="1" ht="14.25" customHeight="1">
      <c r="A62" s="1261"/>
      <c r="B62" s="1264"/>
      <c r="C62" s="1228"/>
      <c r="D62" s="1214"/>
      <c r="E62" s="1215"/>
      <c r="F62" s="1231"/>
      <c r="G62" s="1231"/>
      <c r="H62" s="1231"/>
      <c r="I62" s="1214"/>
      <c r="J62" s="1215"/>
      <c r="K62" s="1235"/>
      <c r="L62" s="1236"/>
      <c r="M62" s="673"/>
      <c r="N62" s="674"/>
      <c r="O62" s="674"/>
      <c r="P62" s="674"/>
      <c r="Q62" s="674"/>
      <c r="R62" s="1250"/>
      <c r="S62" s="1251"/>
    </row>
    <row r="63" spans="1:19" s="629" customFormat="1" ht="14.25" customHeight="1">
      <c r="A63" s="1261"/>
      <c r="B63" s="1264"/>
      <c r="C63" s="1228"/>
      <c r="D63" s="1214"/>
      <c r="E63" s="1215"/>
      <c r="F63" s="1231"/>
      <c r="G63" s="1231"/>
      <c r="H63" s="1231"/>
      <c r="I63" s="1214"/>
      <c r="J63" s="1215"/>
      <c r="K63" s="1235"/>
      <c r="L63" s="1236"/>
      <c r="M63" s="673"/>
      <c r="N63" s="674"/>
      <c r="O63" s="674"/>
      <c r="P63" s="674"/>
      <c r="Q63" s="674"/>
      <c r="R63" s="1250"/>
      <c r="S63" s="1251"/>
    </row>
    <row r="64" spans="1:19" s="629" customFormat="1" ht="14.25" customHeight="1">
      <c r="A64" s="1261"/>
      <c r="B64" s="1264"/>
      <c r="C64" s="1228"/>
      <c r="D64" s="1214"/>
      <c r="E64" s="1215"/>
      <c r="F64" s="1231"/>
      <c r="G64" s="1231"/>
      <c r="H64" s="1231"/>
      <c r="I64" s="1214"/>
      <c r="J64" s="1215"/>
      <c r="K64" s="1235"/>
      <c r="L64" s="1236"/>
      <c r="M64" s="673"/>
      <c r="N64" s="674"/>
      <c r="O64" s="674"/>
      <c r="P64" s="674"/>
      <c r="Q64" s="674"/>
      <c r="R64" s="1250"/>
      <c r="S64" s="1251"/>
    </row>
    <row r="65" spans="1:19" s="629" customFormat="1" ht="14.25" customHeight="1">
      <c r="A65" s="1261"/>
      <c r="B65" s="1264"/>
      <c r="C65" s="1228"/>
      <c r="D65" s="1214"/>
      <c r="E65" s="1215"/>
      <c r="F65" s="1231"/>
      <c r="G65" s="1231"/>
      <c r="H65" s="1231"/>
      <c r="I65" s="1214"/>
      <c r="J65" s="1215"/>
      <c r="K65" s="1235"/>
      <c r="L65" s="1236"/>
      <c r="M65" s="673"/>
      <c r="N65" s="674"/>
      <c r="O65" s="674"/>
      <c r="P65" s="674"/>
      <c r="Q65" s="674"/>
      <c r="R65" s="1250"/>
      <c r="S65" s="1251"/>
    </row>
    <row r="66" spans="1:19" s="629" customFormat="1" ht="14.25" customHeight="1">
      <c r="A66" s="1261"/>
      <c r="B66" s="1264"/>
      <c r="C66" s="1228"/>
      <c r="D66" s="1214"/>
      <c r="E66" s="1215"/>
      <c r="F66" s="1231"/>
      <c r="G66" s="1231"/>
      <c r="H66" s="1231"/>
      <c r="I66" s="1214"/>
      <c r="J66" s="1215"/>
      <c r="K66" s="1235"/>
      <c r="L66" s="1236"/>
      <c r="M66" s="673"/>
      <c r="N66" s="674"/>
      <c r="O66" s="674"/>
      <c r="P66" s="674"/>
      <c r="Q66" s="674"/>
      <c r="R66" s="1250"/>
      <c r="S66" s="1251"/>
    </row>
    <row r="67" spans="1:19" s="629" customFormat="1" ht="14.25" customHeight="1" thickBot="1">
      <c r="A67" s="1262"/>
      <c r="B67" s="1265"/>
      <c r="C67" s="1229"/>
      <c r="D67" s="1216"/>
      <c r="E67" s="1217"/>
      <c r="F67" s="1232"/>
      <c r="G67" s="1232"/>
      <c r="H67" s="1232"/>
      <c r="I67" s="1216"/>
      <c r="J67" s="1217"/>
      <c r="K67" s="1237"/>
      <c r="L67" s="1238"/>
      <c r="M67" s="689"/>
      <c r="N67" s="689"/>
      <c r="O67" s="690"/>
      <c r="P67" s="691" t="s">
        <v>329</v>
      </c>
      <c r="Q67" s="692"/>
      <c r="R67" s="1252"/>
      <c r="S67" s="1253"/>
    </row>
    <row r="68" spans="1:19" s="629" customFormat="1" ht="14.25" customHeight="1">
      <c r="A68" s="1275"/>
      <c r="B68" s="1263"/>
      <c r="C68" s="1227"/>
      <c r="D68" s="1212"/>
      <c r="E68" s="1213"/>
      <c r="F68" s="1230"/>
      <c r="G68" s="1230"/>
      <c r="H68" s="1230"/>
      <c r="I68" s="1212"/>
      <c r="J68" s="1213"/>
      <c r="K68" s="1233"/>
      <c r="L68" s="1234"/>
      <c r="M68" s="683"/>
      <c r="N68" s="683"/>
      <c r="O68" s="697"/>
      <c r="P68" s="697"/>
      <c r="Q68" s="684"/>
      <c r="R68" s="1248"/>
      <c r="S68" s="1249"/>
    </row>
    <row r="69" spans="1:19" s="629" customFormat="1" ht="14.25" customHeight="1">
      <c r="A69" s="1276"/>
      <c r="B69" s="1264"/>
      <c r="C69" s="1228"/>
      <c r="D69" s="1214"/>
      <c r="E69" s="1215"/>
      <c r="F69" s="1231"/>
      <c r="G69" s="1231"/>
      <c r="H69" s="1231"/>
      <c r="I69" s="1214"/>
      <c r="J69" s="1215"/>
      <c r="K69" s="1235"/>
      <c r="L69" s="1236"/>
      <c r="M69" s="673"/>
      <c r="N69" s="673"/>
      <c r="O69" s="675"/>
      <c r="P69" s="675"/>
      <c r="Q69" s="674"/>
      <c r="R69" s="1250"/>
      <c r="S69" s="1251"/>
    </row>
    <row r="70" spans="1:19" s="629" customFormat="1" ht="14.25" customHeight="1">
      <c r="A70" s="1276"/>
      <c r="B70" s="1264"/>
      <c r="C70" s="1228"/>
      <c r="D70" s="1214"/>
      <c r="E70" s="1215"/>
      <c r="F70" s="1231"/>
      <c r="G70" s="1231"/>
      <c r="H70" s="1231"/>
      <c r="I70" s="1214"/>
      <c r="J70" s="1215"/>
      <c r="K70" s="1235"/>
      <c r="L70" s="1236"/>
      <c r="M70" s="673"/>
      <c r="N70" s="673"/>
      <c r="O70" s="675"/>
      <c r="P70" s="675"/>
      <c r="Q70" s="674"/>
      <c r="R70" s="1250"/>
      <c r="S70" s="1251"/>
    </row>
    <row r="71" spans="1:19" s="629" customFormat="1" ht="14.25" customHeight="1">
      <c r="A71" s="1276"/>
      <c r="B71" s="1264"/>
      <c r="C71" s="1228"/>
      <c r="D71" s="1214"/>
      <c r="E71" s="1215"/>
      <c r="F71" s="1231"/>
      <c r="G71" s="1231"/>
      <c r="H71" s="1231"/>
      <c r="I71" s="1214"/>
      <c r="J71" s="1215"/>
      <c r="K71" s="1235"/>
      <c r="L71" s="1236"/>
      <c r="M71" s="673"/>
      <c r="N71" s="673"/>
      <c r="O71" s="675"/>
      <c r="P71" s="675"/>
      <c r="Q71" s="674"/>
      <c r="R71" s="1250"/>
      <c r="S71" s="1251"/>
    </row>
    <row r="72" spans="1:19" s="629" customFormat="1" ht="14.25" customHeight="1">
      <c r="A72" s="1276"/>
      <c r="B72" s="1264"/>
      <c r="C72" s="1228"/>
      <c r="D72" s="1214"/>
      <c r="E72" s="1215"/>
      <c r="F72" s="1231"/>
      <c r="G72" s="1231"/>
      <c r="H72" s="1231"/>
      <c r="I72" s="1214"/>
      <c r="J72" s="1215"/>
      <c r="K72" s="1235"/>
      <c r="L72" s="1236"/>
      <c r="M72" s="673"/>
      <c r="N72" s="673"/>
      <c r="O72" s="675"/>
      <c r="P72" s="675"/>
      <c r="Q72" s="674"/>
      <c r="R72" s="1250"/>
      <c r="S72" s="1251"/>
    </row>
    <row r="73" spans="1:19" s="629" customFormat="1" ht="14.25" customHeight="1">
      <c r="A73" s="1276"/>
      <c r="B73" s="1264"/>
      <c r="C73" s="1228"/>
      <c r="D73" s="1214"/>
      <c r="E73" s="1215"/>
      <c r="F73" s="1231"/>
      <c r="G73" s="1231"/>
      <c r="H73" s="1231"/>
      <c r="I73" s="1214"/>
      <c r="J73" s="1215"/>
      <c r="K73" s="1235"/>
      <c r="L73" s="1236"/>
      <c r="M73" s="673"/>
      <c r="N73" s="673"/>
      <c r="O73" s="675"/>
      <c r="P73" s="675"/>
      <c r="Q73" s="674"/>
      <c r="R73" s="1250"/>
      <c r="S73" s="1251"/>
    </row>
    <row r="74" spans="1:19" s="629" customFormat="1" ht="14.25" customHeight="1">
      <c r="A74" s="1276"/>
      <c r="B74" s="1264"/>
      <c r="C74" s="1228"/>
      <c r="D74" s="1214"/>
      <c r="E74" s="1215"/>
      <c r="F74" s="1231"/>
      <c r="G74" s="1231"/>
      <c r="H74" s="1231"/>
      <c r="I74" s="1214"/>
      <c r="J74" s="1215"/>
      <c r="K74" s="1235"/>
      <c r="L74" s="1236"/>
      <c r="M74" s="673"/>
      <c r="N74" s="673"/>
      <c r="O74" s="675"/>
      <c r="P74" s="675"/>
      <c r="Q74" s="674"/>
      <c r="R74" s="1250"/>
      <c r="S74" s="1251"/>
    </row>
    <row r="75" spans="1:19" s="629" customFormat="1" ht="14.25" customHeight="1">
      <c r="A75" s="1276"/>
      <c r="B75" s="1264"/>
      <c r="C75" s="1228"/>
      <c r="D75" s="1214"/>
      <c r="E75" s="1215"/>
      <c r="F75" s="1231"/>
      <c r="G75" s="1231"/>
      <c r="H75" s="1231"/>
      <c r="I75" s="1214"/>
      <c r="J75" s="1215"/>
      <c r="K75" s="1235"/>
      <c r="L75" s="1236"/>
      <c r="M75" s="673"/>
      <c r="N75" s="673"/>
      <c r="O75" s="675"/>
      <c r="P75" s="675"/>
      <c r="Q75" s="674"/>
      <c r="R75" s="1250"/>
      <c r="S75" s="1251"/>
    </row>
    <row r="76" spans="1:19" s="629" customFormat="1" ht="14.25" customHeight="1" thickBot="1">
      <c r="A76" s="1277"/>
      <c r="B76" s="1265"/>
      <c r="C76" s="1229"/>
      <c r="D76" s="1216"/>
      <c r="E76" s="1217"/>
      <c r="F76" s="1232"/>
      <c r="G76" s="1232"/>
      <c r="H76" s="1232"/>
      <c r="I76" s="1216"/>
      <c r="J76" s="1217"/>
      <c r="K76" s="1237"/>
      <c r="L76" s="1238"/>
      <c r="M76" s="689"/>
      <c r="N76" s="689"/>
      <c r="O76" s="690"/>
      <c r="P76" s="691" t="s">
        <v>329</v>
      </c>
      <c r="Q76" s="692"/>
      <c r="R76" s="1252"/>
      <c r="S76" s="1253"/>
    </row>
    <row r="77" spans="1:19" s="629" customFormat="1" ht="14.25" customHeight="1">
      <c r="A77" s="1275"/>
      <c r="B77" s="1263"/>
      <c r="C77" s="1227"/>
      <c r="D77" s="1212"/>
      <c r="E77" s="1213"/>
      <c r="F77" s="1230"/>
      <c r="G77" s="1230"/>
      <c r="H77" s="1230"/>
      <c r="I77" s="1212"/>
      <c r="J77" s="1213"/>
      <c r="K77" s="1233"/>
      <c r="L77" s="1234"/>
      <c r="M77" s="683"/>
      <c r="N77" s="684"/>
      <c r="O77" s="684"/>
      <c r="P77" s="684"/>
      <c r="Q77" s="684"/>
      <c r="R77" s="1248"/>
      <c r="S77" s="1249"/>
    </row>
    <row r="78" spans="1:19" s="629" customFormat="1" ht="14.25" customHeight="1">
      <c r="A78" s="1276"/>
      <c r="B78" s="1264"/>
      <c r="C78" s="1228"/>
      <c r="D78" s="1214"/>
      <c r="E78" s="1215"/>
      <c r="F78" s="1231"/>
      <c r="G78" s="1231"/>
      <c r="H78" s="1231"/>
      <c r="I78" s="1214"/>
      <c r="J78" s="1215"/>
      <c r="K78" s="1235"/>
      <c r="L78" s="1236"/>
      <c r="M78" s="673"/>
      <c r="N78" s="674"/>
      <c r="O78" s="674"/>
      <c r="P78" s="674"/>
      <c r="Q78" s="674"/>
      <c r="R78" s="1250"/>
      <c r="S78" s="1251"/>
    </row>
    <row r="79" spans="1:19" s="629" customFormat="1" ht="14.25" customHeight="1">
      <c r="A79" s="1276"/>
      <c r="B79" s="1264"/>
      <c r="C79" s="1228"/>
      <c r="D79" s="1214"/>
      <c r="E79" s="1215"/>
      <c r="F79" s="1231"/>
      <c r="G79" s="1231"/>
      <c r="H79" s="1231"/>
      <c r="I79" s="1214"/>
      <c r="J79" s="1215"/>
      <c r="K79" s="1235"/>
      <c r="L79" s="1236"/>
      <c r="M79" s="673"/>
      <c r="N79" s="674"/>
      <c r="O79" s="674"/>
      <c r="P79" s="674"/>
      <c r="Q79" s="674"/>
      <c r="R79" s="1250"/>
      <c r="S79" s="1251"/>
    </row>
    <row r="80" spans="1:19" s="629" customFormat="1" ht="14.25" customHeight="1">
      <c r="A80" s="1276"/>
      <c r="B80" s="1264"/>
      <c r="C80" s="1228"/>
      <c r="D80" s="1214"/>
      <c r="E80" s="1215"/>
      <c r="F80" s="1231"/>
      <c r="G80" s="1231"/>
      <c r="H80" s="1231"/>
      <c r="I80" s="1214"/>
      <c r="J80" s="1215"/>
      <c r="K80" s="1235"/>
      <c r="L80" s="1236"/>
      <c r="M80" s="673"/>
      <c r="N80" s="674"/>
      <c r="O80" s="674"/>
      <c r="P80" s="674"/>
      <c r="Q80" s="674"/>
      <c r="R80" s="1250"/>
      <c r="S80" s="1251"/>
    </row>
    <row r="81" spans="1:19" s="629" customFormat="1" ht="14.25" customHeight="1">
      <c r="A81" s="1276"/>
      <c r="B81" s="1264"/>
      <c r="C81" s="1228"/>
      <c r="D81" s="1214"/>
      <c r="E81" s="1215"/>
      <c r="F81" s="1231"/>
      <c r="G81" s="1231"/>
      <c r="H81" s="1231"/>
      <c r="I81" s="1214"/>
      <c r="J81" s="1215"/>
      <c r="K81" s="1235"/>
      <c r="L81" s="1236"/>
      <c r="M81" s="673"/>
      <c r="N81" s="674"/>
      <c r="O81" s="674"/>
      <c r="P81" s="674"/>
      <c r="Q81" s="674"/>
      <c r="R81" s="1250"/>
      <c r="S81" s="1251"/>
    </row>
    <row r="82" spans="1:19" s="629" customFormat="1" ht="14.25" customHeight="1">
      <c r="A82" s="1276"/>
      <c r="B82" s="1264"/>
      <c r="C82" s="1228"/>
      <c r="D82" s="1214"/>
      <c r="E82" s="1215"/>
      <c r="F82" s="1231"/>
      <c r="G82" s="1231"/>
      <c r="H82" s="1231"/>
      <c r="I82" s="1214"/>
      <c r="J82" s="1215"/>
      <c r="K82" s="1235"/>
      <c r="L82" s="1236"/>
      <c r="M82" s="673"/>
      <c r="N82" s="674"/>
      <c r="O82" s="674"/>
      <c r="P82" s="674"/>
      <c r="Q82" s="674"/>
      <c r="R82" s="1250"/>
      <c r="S82" s="1251"/>
    </row>
    <row r="83" spans="1:19" s="629" customFormat="1" ht="14.25" customHeight="1">
      <c r="A83" s="1276"/>
      <c r="B83" s="1264"/>
      <c r="C83" s="1228"/>
      <c r="D83" s="1214"/>
      <c r="E83" s="1215"/>
      <c r="F83" s="1231"/>
      <c r="G83" s="1231"/>
      <c r="H83" s="1231"/>
      <c r="I83" s="1214"/>
      <c r="J83" s="1215"/>
      <c r="K83" s="1235"/>
      <c r="L83" s="1236"/>
      <c r="M83" s="673"/>
      <c r="N83" s="674"/>
      <c r="O83" s="674"/>
      <c r="P83" s="674"/>
      <c r="Q83" s="674"/>
      <c r="R83" s="1250"/>
      <c r="S83" s="1251"/>
    </row>
    <row r="84" spans="1:19" s="629" customFormat="1" ht="14.25" customHeight="1">
      <c r="A84" s="1276"/>
      <c r="B84" s="1264"/>
      <c r="C84" s="1228"/>
      <c r="D84" s="1214"/>
      <c r="E84" s="1215"/>
      <c r="F84" s="1231"/>
      <c r="G84" s="1231"/>
      <c r="H84" s="1231"/>
      <c r="I84" s="1214"/>
      <c r="J84" s="1215"/>
      <c r="K84" s="1235"/>
      <c r="L84" s="1236"/>
      <c r="M84" s="673"/>
      <c r="N84" s="674"/>
      <c r="O84" s="674"/>
      <c r="P84" s="674"/>
      <c r="Q84" s="674"/>
      <c r="R84" s="1250"/>
      <c r="S84" s="1251"/>
    </row>
    <row r="85" spans="1:19" s="629" customFormat="1" ht="14.25" customHeight="1" thickBot="1">
      <c r="A85" s="1277"/>
      <c r="B85" s="1265"/>
      <c r="C85" s="1229"/>
      <c r="D85" s="1216"/>
      <c r="E85" s="1217"/>
      <c r="F85" s="1232"/>
      <c r="G85" s="1232"/>
      <c r="H85" s="1232"/>
      <c r="I85" s="1216"/>
      <c r="J85" s="1217"/>
      <c r="K85" s="1237"/>
      <c r="L85" s="1238"/>
      <c r="M85" s="689"/>
      <c r="N85" s="689"/>
      <c r="O85" s="690"/>
      <c r="P85" s="691" t="s">
        <v>329</v>
      </c>
      <c r="Q85" s="692"/>
      <c r="R85" s="1252"/>
      <c r="S85" s="1253"/>
    </row>
    <row r="86" spans="1:19" s="629" customFormat="1" ht="14.25" customHeight="1">
      <c r="A86" s="1275"/>
      <c r="B86" s="1263"/>
      <c r="C86" s="1230"/>
      <c r="D86" s="1212"/>
      <c r="E86" s="1213"/>
      <c r="F86" s="1230"/>
      <c r="G86" s="1227"/>
      <c r="H86" s="1227"/>
      <c r="I86" s="1233"/>
      <c r="J86" s="1234"/>
      <c r="K86" s="1233"/>
      <c r="L86" s="1234"/>
      <c r="M86" s="697"/>
      <c r="N86" s="698"/>
      <c r="O86" s="698"/>
      <c r="P86" s="698"/>
      <c r="Q86" s="698"/>
      <c r="R86" s="1254"/>
      <c r="S86" s="1255"/>
    </row>
    <row r="87" spans="1:19" s="629" customFormat="1" ht="14.25" customHeight="1">
      <c r="A87" s="1276"/>
      <c r="B87" s="1264"/>
      <c r="C87" s="1231"/>
      <c r="D87" s="1214"/>
      <c r="E87" s="1215"/>
      <c r="F87" s="1231"/>
      <c r="G87" s="1228"/>
      <c r="H87" s="1228"/>
      <c r="I87" s="1235"/>
      <c r="J87" s="1236"/>
      <c r="K87" s="1235"/>
      <c r="L87" s="1236"/>
      <c r="M87" s="675"/>
      <c r="N87" s="679"/>
      <c r="O87" s="679"/>
      <c r="P87" s="679"/>
      <c r="Q87" s="679"/>
      <c r="R87" s="1256"/>
      <c r="S87" s="1257"/>
    </row>
    <row r="88" spans="1:19" s="629" customFormat="1" ht="14.25" customHeight="1">
      <c r="A88" s="1276"/>
      <c r="B88" s="1264"/>
      <c r="C88" s="1231"/>
      <c r="D88" s="1214"/>
      <c r="E88" s="1215"/>
      <c r="F88" s="1231"/>
      <c r="G88" s="1228"/>
      <c r="H88" s="1228"/>
      <c r="I88" s="1235"/>
      <c r="J88" s="1236"/>
      <c r="K88" s="1235"/>
      <c r="L88" s="1236"/>
      <c r="M88" s="675"/>
      <c r="N88" s="679"/>
      <c r="O88" s="679"/>
      <c r="P88" s="679"/>
      <c r="Q88" s="679"/>
      <c r="R88" s="1256"/>
      <c r="S88" s="1257"/>
    </row>
    <row r="89" spans="1:19" s="629" customFormat="1" ht="14.25" customHeight="1">
      <c r="A89" s="1276"/>
      <c r="B89" s="1264"/>
      <c r="C89" s="1231"/>
      <c r="D89" s="1214"/>
      <c r="E89" s="1215"/>
      <c r="F89" s="1231"/>
      <c r="G89" s="1228"/>
      <c r="H89" s="1228"/>
      <c r="I89" s="1235"/>
      <c r="J89" s="1236"/>
      <c r="K89" s="1235"/>
      <c r="L89" s="1236"/>
      <c r="M89" s="675"/>
      <c r="N89" s="679"/>
      <c r="O89" s="679"/>
      <c r="P89" s="679"/>
      <c r="Q89" s="679"/>
      <c r="R89" s="1256"/>
      <c r="S89" s="1257"/>
    </row>
    <row r="90" spans="1:19" s="629" customFormat="1" ht="14.25" customHeight="1">
      <c r="A90" s="1276"/>
      <c r="B90" s="1264"/>
      <c r="C90" s="1231"/>
      <c r="D90" s="1214"/>
      <c r="E90" s="1215"/>
      <c r="F90" s="1231"/>
      <c r="G90" s="1228"/>
      <c r="H90" s="1228"/>
      <c r="I90" s="1235"/>
      <c r="J90" s="1236"/>
      <c r="K90" s="1235"/>
      <c r="L90" s="1236"/>
      <c r="M90" s="675"/>
      <c r="N90" s="679"/>
      <c r="O90" s="679"/>
      <c r="P90" s="679"/>
      <c r="Q90" s="679"/>
      <c r="R90" s="1256"/>
      <c r="S90" s="1257"/>
    </row>
    <row r="91" spans="1:19" s="629" customFormat="1" ht="14.25" customHeight="1">
      <c r="A91" s="1276"/>
      <c r="B91" s="1264"/>
      <c r="C91" s="1231"/>
      <c r="D91" s="1214"/>
      <c r="E91" s="1215"/>
      <c r="F91" s="1231"/>
      <c r="G91" s="1228"/>
      <c r="H91" s="1228"/>
      <c r="I91" s="1235"/>
      <c r="J91" s="1236"/>
      <c r="K91" s="1235"/>
      <c r="L91" s="1236"/>
      <c r="M91" s="675"/>
      <c r="N91" s="679"/>
      <c r="O91" s="682"/>
      <c r="P91" s="679"/>
      <c r="Q91" s="679"/>
      <c r="R91" s="1256"/>
      <c r="S91" s="1257"/>
    </row>
    <row r="92" spans="1:19" s="629" customFormat="1" ht="14.25" customHeight="1">
      <c r="A92" s="1276"/>
      <c r="B92" s="1264"/>
      <c r="C92" s="1231"/>
      <c r="D92" s="1214"/>
      <c r="E92" s="1215"/>
      <c r="F92" s="1231"/>
      <c r="G92" s="1228"/>
      <c r="H92" s="1228"/>
      <c r="I92" s="1235"/>
      <c r="J92" s="1236"/>
      <c r="K92" s="1235"/>
      <c r="L92" s="1236"/>
      <c r="M92" s="675"/>
      <c r="N92" s="679"/>
      <c r="O92" s="679"/>
      <c r="P92" s="679"/>
      <c r="Q92" s="679"/>
      <c r="R92" s="1256"/>
      <c r="S92" s="1257"/>
    </row>
    <row r="93" spans="1:19" s="629" customFormat="1" ht="14.25" customHeight="1">
      <c r="A93" s="1276"/>
      <c r="B93" s="1264"/>
      <c r="C93" s="1231"/>
      <c r="D93" s="1214"/>
      <c r="E93" s="1215"/>
      <c r="F93" s="1231"/>
      <c r="G93" s="1228"/>
      <c r="H93" s="1228"/>
      <c r="I93" s="1235"/>
      <c r="J93" s="1236"/>
      <c r="K93" s="1235"/>
      <c r="L93" s="1236"/>
      <c r="M93" s="675"/>
      <c r="N93" s="679"/>
      <c r="O93" s="679"/>
      <c r="P93" s="679"/>
      <c r="Q93" s="679"/>
      <c r="R93" s="1256"/>
      <c r="S93" s="1257"/>
    </row>
    <row r="94" spans="1:19" s="629" customFormat="1" ht="14.25" customHeight="1" thickBot="1">
      <c r="A94" s="1277"/>
      <c r="B94" s="1265"/>
      <c r="C94" s="1232"/>
      <c r="D94" s="1216"/>
      <c r="E94" s="1217"/>
      <c r="F94" s="1232"/>
      <c r="G94" s="1229"/>
      <c r="H94" s="1229"/>
      <c r="I94" s="1237"/>
      <c r="J94" s="1238"/>
      <c r="K94" s="1237"/>
      <c r="L94" s="1238"/>
      <c r="M94" s="689"/>
      <c r="N94" s="689"/>
      <c r="O94" s="690"/>
      <c r="P94" s="691" t="s">
        <v>329</v>
      </c>
      <c r="Q94" s="699"/>
      <c r="R94" s="1258"/>
      <c r="S94" s="1259"/>
    </row>
    <row r="95" spans="1:19" s="629" customFormat="1" ht="14.25" customHeight="1">
      <c r="A95" s="1275"/>
      <c r="B95" s="1263"/>
      <c r="C95" s="1227"/>
      <c r="D95" s="1212"/>
      <c r="E95" s="1213"/>
      <c r="F95" s="1230"/>
      <c r="G95" s="1230"/>
      <c r="H95" s="1230"/>
      <c r="I95" s="1212"/>
      <c r="J95" s="1213"/>
      <c r="K95" s="1233"/>
      <c r="L95" s="1234"/>
      <c r="M95" s="683"/>
      <c r="N95" s="684"/>
      <c r="O95" s="684"/>
      <c r="P95" s="684"/>
      <c r="Q95" s="684"/>
      <c r="R95" s="1248"/>
      <c r="S95" s="1249"/>
    </row>
    <row r="96" spans="1:19" s="629" customFormat="1" ht="14.25" customHeight="1">
      <c r="A96" s="1276"/>
      <c r="B96" s="1264"/>
      <c r="C96" s="1228"/>
      <c r="D96" s="1214"/>
      <c r="E96" s="1215"/>
      <c r="F96" s="1231"/>
      <c r="G96" s="1231"/>
      <c r="H96" s="1231"/>
      <c r="I96" s="1214"/>
      <c r="J96" s="1215"/>
      <c r="K96" s="1235"/>
      <c r="L96" s="1236"/>
      <c r="M96" s="673"/>
      <c r="N96" s="674"/>
      <c r="O96" s="674"/>
      <c r="P96" s="674"/>
      <c r="Q96" s="674"/>
      <c r="R96" s="1250"/>
      <c r="S96" s="1251"/>
    </row>
    <row r="97" spans="1:19" s="629" customFormat="1" ht="14.25" customHeight="1">
      <c r="A97" s="1276"/>
      <c r="B97" s="1264"/>
      <c r="C97" s="1228"/>
      <c r="D97" s="1214"/>
      <c r="E97" s="1215"/>
      <c r="F97" s="1231"/>
      <c r="G97" s="1231"/>
      <c r="H97" s="1231"/>
      <c r="I97" s="1214"/>
      <c r="J97" s="1215"/>
      <c r="K97" s="1235"/>
      <c r="L97" s="1236"/>
      <c r="M97" s="673"/>
      <c r="N97" s="674"/>
      <c r="O97" s="674"/>
      <c r="P97" s="674"/>
      <c r="Q97" s="674"/>
      <c r="R97" s="1250"/>
      <c r="S97" s="1251"/>
    </row>
    <row r="98" spans="1:19" s="629" customFormat="1" ht="14.25" customHeight="1">
      <c r="A98" s="1276"/>
      <c r="B98" s="1264"/>
      <c r="C98" s="1228"/>
      <c r="D98" s="1214"/>
      <c r="E98" s="1215"/>
      <c r="F98" s="1231"/>
      <c r="G98" s="1231"/>
      <c r="H98" s="1231"/>
      <c r="I98" s="1214"/>
      <c r="J98" s="1215"/>
      <c r="K98" s="1235"/>
      <c r="L98" s="1236"/>
      <c r="M98" s="673"/>
      <c r="N98" s="674"/>
      <c r="O98" s="674"/>
      <c r="P98" s="674"/>
      <c r="Q98" s="674"/>
      <c r="R98" s="1250"/>
      <c r="S98" s="1251"/>
    </row>
    <row r="99" spans="1:19" s="629" customFormat="1" ht="14.25" customHeight="1">
      <c r="A99" s="1276"/>
      <c r="B99" s="1264"/>
      <c r="C99" s="1228"/>
      <c r="D99" s="1214"/>
      <c r="E99" s="1215"/>
      <c r="F99" s="1231"/>
      <c r="G99" s="1231"/>
      <c r="H99" s="1231"/>
      <c r="I99" s="1214"/>
      <c r="J99" s="1215"/>
      <c r="K99" s="1235"/>
      <c r="L99" s="1236"/>
      <c r="M99" s="673"/>
      <c r="N99" s="674"/>
      <c r="O99" s="674"/>
      <c r="P99" s="674"/>
      <c r="Q99" s="674"/>
      <c r="R99" s="1250"/>
      <c r="S99" s="1251"/>
    </row>
    <row r="100" spans="1:19" s="629" customFormat="1" ht="14.25" customHeight="1">
      <c r="A100" s="1276"/>
      <c r="B100" s="1264"/>
      <c r="C100" s="1228"/>
      <c r="D100" s="1214"/>
      <c r="E100" s="1215"/>
      <c r="F100" s="1231"/>
      <c r="G100" s="1231"/>
      <c r="H100" s="1231"/>
      <c r="I100" s="1214"/>
      <c r="J100" s="1215"/>
      <c r="K100" s="1235"/>
      <c r="L100" s="1236"/>
      <c r="M100" s="673"/>
      <c r="N100" s="674"/>
      <c r="O100" s="674"/>
      <c r="P100" s="674"/>
      <c r="Q100" s="674"/>
      <c r="R100" s="1250"/>
      <c r="S100" s="1251"/>
    </row>
    <row r="101" spans="1:19" s="629" customFormat="1" ht="14.25" customHeight="1">
      <c r="A101" s="1276"/>
      <c r="B101" s="1264"/>
      <c r="C101" s="1228"/>
      <c r="D101" s="1214"/>
      <c r="E101" s="1215"/>
      <c r="F101" s="1231"/>
      <c r="G101" s="1231"/>
      <c r="H101" s="1231"/>
      <c r="I101" s="1214"/>
      <c r="J101" s="1215"/>
      <c r="K101" s="1235"/>
      <c r="L101" s="1236"/>
      <c r="M101" s="673"/>
      <c r="N101" s="674"/>
      <c r="O101" s="674"/>
      <c r="P101" s="674"/>
      <c r="Q101" s="674"/>
      <c r="R101" s="1250"/>
      <c r="S101" s="1251"/>
    </row>
    <row r="102" spans="1:19" s="629" customFormat="1" ht="14.25" customHeight="1">
      <c r="A102" s="1276"/>
      <c r="B102" s="1264"/>
      <c r="C102" s="1228"/>
      <c r="D102" s="1214"/>
      <c r="E102" s="1215"/>
      <c r="F102" s="1231"/>
      <c r="G102" s="1231"/>
      <c r="H102" s="1231"/>
      <c r="I102" s="1214"/>
      <c r="J102" s="1215"/>
      <c r="K102" s="1235"/>
      <c r="L102" s="1236"/>
      <c r="M102" s="673"/>
      <c r="N102" s="674"/>
      <c r="O102" s="674"/>
      <c r="P102" s="674"/>
      <c r="Q102" s="674"/>
      <c r="R102" s="1250"/>
      <c r="S102" s="1251"/>
    </row>
    <row r="103" spans="1:19" s="629" customFormat="1" ht="14.25" customHeight="1" thickBot="1">
      <c r="A103" s="1277"/>
      <c r="B103" s="1265"/>
      <c r="C103" s="1229"/>
      <c r="D103" s="1216"/>
      <c r="E103" s="1217"/>
      <c r="F103" s="1232"/>
      <c r="G103" s="1232"/>
      <c r="H103" s="1232"/>
      <c r="I103" s="1216"/>
      <c r="J103" s="1217"/>
      <c r="K103" s="1237"/>
      <c r="L103" s="1238"/>
      <c r="M103" s="689"/>
      <c r="N103" s="689"/>
      <c r="O103" s="690"/>
      <c r="P103" s="691" t="s">
        <v>329</v>
      </c>
      <c r="Q103" s="692"/>
      <c r="R103" s="1252"/>
      <c r="S103" s="1253"/>
    </row>
    <row r="104" spans="1:19" s="629" customFormat="1" ht="14.25" customHeight="1">
      <c r="A104" s="1275"/>
      <c r="B104" s="1263"/>
      <c r="C104" s="1230"/>
      <c r="D104" s="1212"/>
      <c r="E104" s="1213"/>
      <c r="F104" s="1230"/>
      <c r="G104" s="1227"/>
      <c r="H104" s="1227"/>
      <c r="I104" s="1233"/>
      <c r="J104" s="1234"/>
      <c r="K104" s="1233"/>
      <c r="L104" s="1234"/>
      <c r="M104" s="697"/>
      <c r="N104" s="698"/>
      <c r="O104" s="698"/>
      <c r="P104" s="698"/>
      <c r="Q104" s="698"/>
      <c r="R104" s="1254"/>
      <c r="S104" s="1255"/>
    </row>
    <row r="105" spans="1:19" s="629" customFormat="1" ht="14.25" customHeight="1">
      <c r="A105" s="1276"/>
      <c r="B105" s="1264"/>
      <c r="C105" s="1231"/>
      <c r="D105" s="1214"/>
      <c r="E105" s="1215"/>
      <c r="F105" s="1231"/>
      <c r="G105" s="1228"/>
      <c r="H105" s="1228"/>
      <c r="I105" s="1235"/>
      <c r="J105" s="1236"/>
      <c r="K105" s="1235"/>
      <c r="L105" s="1236"/>
      <c r="M105" s="675"/>
      <c r="N105" s="679"/>
      <c r="O105" s="679"/>
      <c r="P105" s="679"/>
      <c r="Q105" s="679"/>
      <c r="R105" s="1256"/>
      <c r="S105" s="1257"/>
    </row>
    <row r="106" spans="1:19" s="629" customFormat="1" ht="14.25" customHeight="1">
      <c r="A106" s="1276"/>
      <c r="B106" s="1264"/>
      <c r="C106" s="1231"/>
      <c r="D106" s="1214"/>
      <c r="E106" s="1215"/>
      <c r="F106" s="1231"/>
      <c r="G106" s="1228"/>
      <c r="H106" s="1228"/>
      <c r="I106" s="1235"/>
      <c r="J106" s="1236"/>
      <c r="K106" s="1235"/>
      <c r="L106" s="1236"/>
      <c r="M106" s="675"/>
      <c r="N106" s="679"/>
      <c r="O106" s="679"/>
      <c r="P106" s="679"/>
      <c r="Q106" s="679"/>
      <c r="R106" s="1256"/>
      <c r="S106" s="1257"/>
    </row>
    <row r="107" spans="1:19" s="629" customFormat="1" ht="14.25" customHeight="1">
      <c r="A107" s="1276"/>
      <c r="B107" s="1264"/>
      <c r="C107" s="1231"/>
      <c r="D107" s="1214"/>
      <c r="E107" s="1215"/>
      <c r="F107" s="1231"/>
      <c r="G107" s="1228"/>
      <c r="H107" s="1228"/>
      <c r="I107" s="1235"/>
      <c r="J107" s="1236"/>
      <c r="K107" s="1235"/>
      <c r="L107" s="1236"/>
      <c r="M107" s="675"/>
      <c r="N107" s="679"/>
      <c r="O107" s="679"/>
      <c r="P107" s="679"/>
      <c r="Q107" s="679"/>
      <c r="R107" s="1256"/>
      <c r="S107" s="1257"/>
    </row>
    <row r="108" spans="1:19" s="629" customFormat="1" ht="14.25" customHeight="1">
      <c r="A108" s="1276"/>
      <c r="B108" s="1264"/>
      <c r="C108" s="1231"/>
      <c r="D108" s="1214"/>
      <c r="E108" s="1215"/>
      <c r="F108" s="1231"/>
      <c r="G108" s="1228"/>
      <c r="H108" s="1228"/>
      <c r="I108" s="1235"/>
      <c r="J108" s="1236"/>
      <c r="K108" s="1235"/>
      <c r="L108" s="1236"/>
      <c r="M108" s="675"/>
      <c r="N108" s="679"/>
      <c r="O108" s="679"/>
      <c r="P108" s="679"/>
      <c r="Q108" s="679"/>
      <c r="R108" s="1256"/>
      <c r="S108" s="1257"/>
    </row>
    <row r="109" spans="1:19" s="629" customFormat="1" ht="14.25" customHeight="1">
      <c r="A109" s="1276"/>
      <c r="B109" s="1264"/>
      <c r="C109" s="1231"/>
      <c r="D109" s="1214"/>
      <c r="E109" s="1215"/>
      <c r="F109" s="1231"/>
      <c r="G109" s="1228"/>
      <c r="H109" s="1228"/>
      <c r="I109" s="1235"/>
      <c r="J109" s="1236"/>
      <c r="K109" s="1235"/>
      <c r="L109" s="1236"/>
      <c r="M109" s="675"/>
      <c r="N109" s="679"/>
      <c r="O109" s="682"/>
      <c r="P109" s="679"/>
      <c r="Q109" s="679"/>
      <c r="R109" s="1256"/>
      <c r="S109" s="1257"/>
    </row>
    <row r="110" spans="1:19" s="629" customFormat="1" ht="14.25" customHeight="1">
      <c r="A110" s="1276"/>
      <c r="B110" s="1264"/>
      <c r="C110" s="1231"/>
      <c r="D110" s="1214"/>
      <c r="E110" s="1215"/>
      <c r="F110" s="1231"/>
      <c r="G110" s="1228"/>
      <c r="H110" s="1228"/>
      <c r="I110" s="1235"/>
      <c r="J110" s="1236"/>
      <c r="K110" s="1235"/>
      <c r="L110" s="1236"/>
      <c r="M110" s="675"/>
      <c r="N110" s="679"/>
      <c r="O110" s="679"/>
      <c r="P110" s="679"/>
      <c r="Q110" s="679"/>
      <c r="R110" s="1256"/>
      <c r="S110" s="1257"/>
    </row>
    <row r="111" spans="1:19" s="629" customFormat="1" ht="14.25" customHeight="1">
      <c r="A111" s="1276"/>
      <c r="B111" s="1264"/>
      <c r="C111" s="1231"/>
      <c r="D111" s="1214"/>
      <c r="E111" s="1215"/>
      <c r="F111" s="1231"/>
      <c r="G111" s="1228"/>
      <c r="H111" s="1228"/>
      <c r="I111" s="1235"/>
      <c r="J111" s="1236"/>
      <c r="K111" s="1235"/>
      <c r="L111" s="1236"/>
      <c r="M111" s="675"/>
      <c r="N111" s="679"/>
      <c r="O111" s="679"/>
      <c r="P111" s="679"/>
      <c r="Q111" s="679"/>
      <c r="R111" s="1256"/>
      <c r="S111" s="1257"/>
    </row>
    <row r="112" spans="1:19" s="629" customFormat="1" ht="14.25" customHeight="1" thickBot="1">
      <c r="A112" s="1277"/>
      <c r="B112" s="1265"/>
      <c r="C112" s="1232"/>
      <c r="D112" s="1216"/>
      <c r="E112" s="1217"/>
      <c r="F112" s="1232"/>
      <c r="G112" s="1229"/>
      <c r="H112" s="1229"/>
      <c r="I112" s="1237"/>
      <c r="J112" s="1238"/>
      <c r="K112" s="1237"/>
      <c r="L112" s="1238"/>
      <c r="M112" s="700"/>
      <c r="N112" s="700"/>
      <c r="O112" s="700"/>
      <c r="P112" s="691" t="s">
        <v>329</v>
      </c>
      <c r="Q112" s="699"/>
      <c r="R112" s="1258"/>
      <c r="S112" s="1259"/>
    </row>
    <row r="113" spans="1:19" s="629" customFormat="1" ht="14.25">
      <c r="A113" s="630" t="s">
        <v>338</v>
      </c>
      <c r="B113" s="631"/>
      <c r="C113" s="631"/>
      <c r="D113" s="628"/>
      <c r="E113" s="628"/>
      <c r="F113" s="631"/>
      <c r="G113" s="622"/>
      <c r="H113" s="622"/>
      <c r="I113" s="622"/>
      <c r="J113" s="622"/>
      <c r="K113" s="622"/>
      <c r="L113" s="622"/>
      <c r="M113" s="632"/>
      <c r="N113" s="632"/>
      <c r="O113" s="632"/>
      <c r="P113" s="632"/>
      <c r="Q113" s="634"/>
      <c r="R113" s="635"/>
      <c r="S113" s="635"/>
    </row>
    <row r="114" spans="1:19" s="629" customFormat="1" ht="14.25">
      <c r="A114" s="630"/>
      <c r="B114" s="631"/>
      <c r="C114" s="631"/>
      <c r="D114" s="628"/>
      <c r="E114" s="628"/>
      <c r="F114" s="631"/>
      <c r="G114" s="622"/>
      <c r="H114" s="622"/>
      <c r="I114" s="622"/>
      <c r="J114" s="622"/>
      <c r="K114" s="622"/>
      <c r="L114" s="622"/>
      <c r="M114" s="632"/>
      <c r="N114" s="632"/>
      <c r="O114" s="633" t="s">
        <v>140</v>
      </c>
      <c r="P114" s="632"/>
      <c r="Q114" s="634"/>
      <c r="R114" s="635"/>
      <c r="S114" s="635"/>
    </row>
    <row r="115" spans="1:19" ht="14.25">
      <c r="A115" s="490" t="s">
        <v>59</v>
      </c>
      <c r="O115" s="633"/>
      <c r="P115" s="621"/>
      <c r="Q115" s="621"/>
      <c r="R115" s="621"/>
      <c r="S115" s="621"/>
    </row>
    <row r="116" spans="1:19" ht="15" customHeight="1">
      <c r="A116" s="1295" t="s">
        <v>139</v>
      </c>
      <c r="B116" s="1295"/>
      <c r="C116" s="1295"/>
      <c r="D116" s="1295"/>
      <c r="E116" s="1295"/>
      <c r="F116" s="1295"/>
      <c r="G116" s="1295"/>
      <c r="H116" s="1295"/>
      <c r="I116" s="1295"/>
      <c r="J116" s="1295"/>
      <c r="K116" s="1295"/>
      <c r="L116" s="1295"/>
      <c r="M116" s="1295"/>
      <c r="O116" s="1246" t="s">
        <v>333</v>
      </c>
      <c r="P116" s="1246"/>
      <c r="Q116" s="1246"/>
      <c r="R116" s="1246"/>
      <c r="S116" s="1246"/>
    </row>
    <row r="117" spans="1:19" ht="15" customHeight="1">
      <c r="A117" s="1295"/>
      <c r="B117" s="1295"/>
      <c r="C117" s="1295"/>
      <c r="D117" s="1295"/>
      <c r="E117" s="1295"/>
      <c r="F117" s="1295"/>
      <c r="G117" s="1295"/>
      <c r="H117" s="1295"/>
      <c r="I117" s="1295"/>
      <c r="J117" s="1295"/>
      <c r="K117" s="1295"/>
      <c r="L117" s="1295"/>
      <c r="M117" s="1295"/>
      <c r="O117" s="1244" t="s">
        <v>331</v>
      </c>
      <c r="P117" s="1244"/>
      <c r="Q117" s="1244"/>
      <c r="R117" s="1244"/>
      <c r="S117" s="1244"/>
    </row>
    <row r="118" spans="1:19" ht="15" customHeight="1">
      <c r="A118" s="1295" t="s">
        <v>142</v>
      </c>
      <c r="B118" s="1295"/>
      <c r="C118" s="1295"/>
      <c r="D118" s="1295"/>
      <c r="E118" s="1295"/>
      <c r="F118" s="1295"/>
      <c r="G118" s="1295"/>
      <c r="H118" s="1295"/>
      <c r="I118" s="1295"/>
      <c r="J118" s="1295"/>
      <c r="K118" s="1295"/>
      <c r="L118" s="1295"/>
      <c r="M118" s="1295"/>
      <c r="O118" s="1245" t="s">
        <v>332</v>
      </c>
      <c r="P118" s="1245"/>
      <c r="Q118" s="1245"/>
      <c r="R118" s="1245"/>
      <c r="S118" s="1245"/>
    </row>
    <row r="119" spans="1:13" ht="15" customHeight="1">
      <c r="A119" s="1295"/>
      <c r="B119" s="1295"/>
      <c r="C119" s="1295"/>
      <c r="D119" s="1295"/>
      <c r="E119" s="1295"/>
      <c r="F119" s="1295"/>
      <c r="G119" s="1295"/>
      <c r="H119" s="1295"/>
      <c r="I119" s="1295"/>
      <c r="J119" s="1295"/>
      <c r="K119" s="1295"/>
      <c r="L119" s="1295"/>
      <c r="M119" s="1295"/>
    </row>
    <row r="120" spans="1:19" ht="15" customHeight="1">
      <c r="A120" s="614" t="s">
        <v>235</v>
      </c>
      <c r="O120" s="1247"/>
      <c r="P120" s="1247"/>
      <c r="Q120" s="1247"/>
      <c r="R120" s="1247"/>
      <c r="S120" s="1247"/>
    </row>
    <row r="121" spans="1:19" ht="18">
      <c r="A121" s="1295" t="s">
        <v>236</v>
      </c>
      <c r="B121" s="1295"/>
      <c r="C121" s="1295"/>
      <c r="D121" s="1295"/>
      <c r="E121" s="1295"/>
      <c r="F121" s="1295"/>
      <c r="G121" s="1295"/>
      <c r="H121" s="1295"/>
      <c r="I121" s="1295"/>
      <c r="J121" s="1295"/>
      <c r="K121" s="1295"/>
      <c r="L121" s="1295"/>
      <c r="M121" s="1295"/>
      <c r="O121" s="500" t="s">
        <v>330</v>
      </c>
      <c r="P121" s="245"/>
      <c r="Q121" s="457" t="s">
        <v>303</v>
      </c>
      <c r="R121" s="245"/>
      <c r="S121" s="501" t="s">
        <v>304</v>
      </c>
    </row>
  </sheetData>
  <sheetProtection insertRows="0"/>
  <protectedRanges>
    <protectedRange sqref="M100 O116:O118 P121 R121" name="Range3"/>
    <protectedRange sqref="M50:P57 M59:P66 M68:P75 M77:P84 M86:P93 M95:P102 M104:P111 M41:P48 M25:P30 M32:P39 A25:L112 Q25:S112" name="Range2"/>
    <protectedRange sqref="D5 D7 K7 R7 A12:IV21" name="Range1"/>
  </protectedRanges>
  <mergeCells count="193">
    <mergeCell ref="R32:S40"/>
    <mergeCell ref="A25:A31"/>
    <mergeCell ref="B25:B31"/>
    <mergeCell ref="C25:C31"/>
    <mergeCell ref="D25:E31"/>
    <mergeCell ref="K25:L31"/>
    <mergeCell ref="C32:C40"/>
    <mergeCell ref="F32:F40"/>
    <mergeCell ref="G32:G40"/>
    <mergeCell ref="H32:H40"/>
    <mergeCell ref="I32:J40"/>
    <mergeCell ref="K32:L40"/>
    <mergeCell ref="K5:O5"/>
    <mergeCell ref="B5:C5"/>
    <mergeCell ref="B7:C7"/>
    <mergeCell ref="D5:F5"/>
    <mergeCell ref="I5:J5"/>
    <mergeCell ref="D7:H7"/>
    <mergeCell ref="I7:J7"/>
    <mergeCell ref="K7:O7"/>
    <mergeCell ref="K95:L103"/>
    <mergeCell ref="R95:S103"/>
    <mergeCell ref="A95:A103"/>
    <mergeCell ref="B95:B103"/>
    <mergeCell ref="P7:Q7"/>
    <mergeCell ref="G86:G94"/>
    <mergeCell ref="R7:S7"/>
    <mergeCell ref="R25:S31"/>
    <mergeCell ref="A32:A40"/>
    <mergeCell ref="B32:B40"/>
    <mergeCell ref="A121:M121"/>
    <mergeCell ref="A116:M117"/>
    <mergeCell ref="H104:H112"/>
    <mergeCell ref="I104:J112"/>
    <mergeCell ref="K104:L112"/>
    <mergeCell ref="R104:S112"/>
    <mergeCell ref="A104:A112"/>
    <mergeCell ref="B104:B112"/>
    <mergeCell ref="C104:C112"/>
    <mergeCell ref="F104:F112"/>
    <mergeCell ref="F12:H12"/>
    <mergeCell ref="K12:O12"/>
    <mergeCell ref="A1:S1"/>
    <mergeCell ref="A2:S2"/>
    <mergeCell ref="A3:S3"/>
    <mergeCell ref="A118:M119"/>
    <mergeCell ref="G104:G112"/>
    <mergeCell ref="G95:G103"/>
    <mergeCell ref="H95:H103"/>
    <mergeCell ref="I95:J103"/>
    <mergeCell ref="R23:S24"/>
    <mergeCell ref="R10:S10"/>
    <mergeCell ref="K24:L24"/>
    <mergeCell ref="P12:Q12"/>
    <mergeCell ref="I10:I11"/>
    <mergeCell ref="F10:H11"/>
    <mergeCell ref="F21:H21"/>
    <mergeCell ref="H23:L23"/>
    <mergeCell ref="F23:F24"/>
    <mergeCell ref="I24:J24"/>
    <mergeCell ref="F9:I9"/>
    <mergeCell ref="K9:S9"/>
    <mergeCell ref="M23:M24"/>
    <mergeCell ref="N23:Q23"/>
    <mergeCell ref="P10:Q11"/>
    <mergeCell ref="K10:O11"/>
    <mergeCell ref="P19:Q19"/>
    <mergeCell ref="P20:Q20"/>
    <mergeCell ref="P21:Q21"/>
    <mergeCell ref="K19:O19"/>
    <mergeCell ref="B50:B58"/>
    <mergeCell ref="D41:E49"/>
    <mergeCell ref="D50:E58"/>
    <mergeCell ref="D59:E67"/>
    <mergeCell ref="K41:L49"/>
    <mergeCell ref="C59:C67"/>
    <mergeCell ref="I50:J58"/>
    <mergeCell ref="G41:G49"/>
    <mergeCell ref="H41:H49"/>
    <mergeCell ref="I41:J49"/>
    <mergeCell ref="A59:A67"/>
    <mergeCell ref="B59:B67"/>
    <mergeCell ref="A68:A76"/>
    <mergeCell ref="B68:B76"/>
    <mergeCell ref="C68:C76"/>
    <mergeCell ref="D68:E76"/>
    <mergeCell ref="F68:F76"/>
    <mergeCell ref="A86:A94"/>
    <mergeCell ref="B86:B94"/>
    <mergeCell ref="C86:C94"/>
    <mergeCell ref="F86:F94"/>
    <mergeCell ref="A77:A85"/>
    <mergeCell ref="B77:B85"/>
    <mergeCell ref="C77:C85"/>
    <mergeCell ref="D77:E85"/>
    <mergeCell ref="F77:F85"/>
    <mergeCell ref="F17:H17"/>
    <mergeCell ref="K17:O17"/>
    <mergeCell ref="K20:O20"/>
    <mergeCell ref="K21:O21"/>
    <mergeCell ref="C50:C58"/>
    <mergeCell ref="H59:H67"/>
    <mergeCell ref="H50:H58"/>
    <mergeCell ref="G59:G67"/>
    <mergeCell ref="G50:G58"/>
    <mergeCell ref="F59:F67"/>
    <mergeCell ref="F50:F58"/>
    <mergeCell ref="A12:B12"/>
    <mergeCell ref="C12:D12"/>
    <mergeCell ref="C16:D16"/>
    <mergeCell ref="A17:B17"/>
    <mergeCell ref="C17:D17"/>
    <mergeCell ref="A18:B18"/>
    <mergeCell ref="C18:D18"/>
    <mergeCell ref="A13:B13"/>
    <mergeCell ref="C20:D20"/>
    <mergeCell ref="B23:B24"/>
    <mergeCell ref="C23:C24"/>
    <mergeCell ref="D23:E24"/>
    <mergeCell ref="A21:B21"/>
    <mergeCell ref="A9:D9"/>
    <mergeCell ref="C21:D21"/>
    <mergeCell ref="A19:B19"/>
    <mergeCell ref="A50:A58"/>
    <mergeCell ref="B41:B49"/>
    <mergeCell ref="A41:A49"/>
    <mergeCell ref="C41:C49"/>
    <mergeCell ref="C10:D11"/>
    <mergeCell ref="A10:B11"/>
    <mergeCell ref="A20:B20"/>
    <mergeCell ref="A16:B16"/>
    <mergeCell ref="A14:B14"/>
    <mergeCell ref="A23:A24"/>
    <mergeCell ref="O120:S120"/>
    <mergeCell ref="R50:S58"/>
    <mergeCell ref="R41:S49"/>
    <mergeCell ref="R59:S67"/>
    <mergeCell ref="K59:L67"/>
    <mergeCell ref="K50:L58"/>
    <mergeCell ref="R68:S76"/>
    <mergeCell ref="R77:S85"/>
    <mergeCell ref="R86:S94"/>
    <mergeCell ref="K77:L85"/>
    <mergeCell ref="F25:F31"/>
    <mergeCell ref="G25:G31"/>
    <mergeCell ref="H25:H31"/>
    <mergeCell ref="I25:J31"/>
    <mergeCell ref="O117:S117"/>
    <mergeCell ref="O118:S118"/>
    <mergeCell ref="O116:S116"/>
    <mergeCell ref="K68:L76"/>
    <mergeCell ref="F41:F49"/>
    <mergeCell ref="I59:J67"/>
    <mergeCell ref="K86:L94"/>
    <mergeCell ref="F19:H19"/>
    <mergeCell ref="C19:D19"/>
    <mergeCell ref="G23:G24"/>
    <mergeCell ref="G77:G85"/>
    <mergeCell ref="H77:H85"/>
    <mergeCell ref="I77:J85"/>
    <mergeCell ref="G68:G76"/>
    <mergeCell ref="H68:H76"/>
    <mergeCell ref="I68:J76"/>
    <mergeCell ref="P17:Q17"/>
    <mergeCell ref="F18:H18"/>
    <mergeCell ref="K18:O18"/>
    <mergeCell ref="P18:Q18"/>
    <mergeCell ref="F20:H20"/>
    <mergeCell ref="C95:C103"/>
    <mergeCell ref="D95:E103"/>
    <mergeCell ref="F95:F103"/>
    <mergeCell ref="H86:H94"/>
    <mergeCell ref="I86:J94"/>
    <mergeCell ref="P16:Q16"/>
    <mergeCell ref="F16:H16"/>
    <mergeCell ref="K16:O16"/>
    <mergeCell ref="C13:D13"/>
    <mergeCell ref="F13:H13"/>
    <mergeCell ref="K13:O13"/>
    <mergeCell ref="P13:Q13"/>
    <mergeCell ref="C14:D14"/>
    <mergeCell ref="F14:H14"/>
    <mergeCell ref="K14:O14"/>
    <mergeCell ref="U2:U10"/>
    <mergeCell ref="D32:E40"/>
    <mergeCell ref="D86:E94"/>
    <mergeCell ref="D104:E112"/>
    <mergeCell ref="P14:Q14"/>
    <mergeCell ref="A15:B15"/>
    <mergeCell ref="C15:D15"/>
    <mergeCell ref="F15:H15"/>
    <mergeCell ref="K15:O15"/>
    <mergeCell ref="P15:Q15"/>
  </mergeCells>
  <printOptions/>
  <pageMargins left="0.27" right="0.27" top="0.36" bottom="0.36" header="0.17" footer="0.25"/>
  <pageSetup horizontalDpi="300" verticalDpi="300" orientation="landscape" paperSize="9" scale="52" r:id="rId2"/>
  <rowBreaks count="1" manualBreakCount="1">
    <brk id="58" max="255"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J92"/>
  <sheetViews>
    <sheetView showGridLines="0" view="pageBreakPreview" zoomScaleNormal="50" zoomScaleSheetLayoutView="100" zoomScalePageLayoutView="0" workbookViewId="0" topLeftCell="A2">
      <pane xSplit="3" ySplit="11" topLeftCell="D13" activePane="bottomRight" state="frozen"/>
      <selection pane="topLeft" activeCell="A2" sqref="A2"/>
      <selection pane="topRight" activeCell="D2" sqref="D2"/>
      <selection pane="bottomLeft" activeCell="A13" sqref="A13"/>
      <selection pane="bottomRight" activeCell="D13" sqref="D13"/>
    </sheetView>
  </sheetViews>
  <sheetFormatPr defaultColWidth="10.28125" defaultRowHeight="15"/>
  <cols>
    <col min="1" max="1" width="4.140625" style="12" customWidth="1"/>
    <col min="2" max="2" width="32.00390625" style="12" customWidth="1"/>
    <col min="3" max="3" width="17.28125" style="12" customWidth="1"/>
    <col min="4" max="28" width="4.7109375" style="12" customWidth="1"/>
    <col min="29" max="29" width="8.421875" style="12" customWidth="1"/>
    <col min="30" max="30" width="7.57421875" style="12" customWidth="1"/>
    <col min="31" max="31" width="9.00390625" style="12" customWidth="1"/>
    <col min="32" max="32" width="7.00390625" style="12" customWidth="1"/>
    <col min="33" max="33" width="6.57421875" style="12" customWidth="1"/>
    <col min="34" max="35" width="5.57421875" style="12" customWidth="1"/>
    <col min="36" max="36" width="6.57421875" style="12" customWidth="1"/>
    <col min="37" max="16384" width="10.28125" style="12" customWidth="1"/>
  </cols>
  <sheetData>
    <row r="1" spans="1:36"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45"/>
      <c r="AF1" s="19"/>
      <c r="AG1" s="19"/>
      <c r="AH1" s="19"/>
      <c r="AI1" s="19"/>
      <c r="AJ1" s="19"/>
    </row>
    <row r="2" spans="1:36" ht="19.5" customHeight="1">
      <c r="A2" s="1434" t="s">
        <v>192</v>
      </c>
      <c r="B2" s="1434"/>
      <c r="C2" s="1434"/>
      <c r="D2" s="1434"/>
      <c r="E2" s="1434"/>
      <c r="F2" s="1434"/>
      <c r="G2" s="1434"/>
      <c r="H2" s="1434"/>
      <c r="I2" s="1434"/>
      <c r="J2" s="1434"/>
      <c r="K2" s="1434"/>
      <c r="L2" s="1434"/>
      <c r="M2" s="1434"/>
      <c r="N2" s="1434"/>
      <c r="O2" s="1434"/>
      <c r="P2" s="1434"/>
      <c r="Q2" s="1434"/>
      <c r="R2" s="1434"/>
      <c r="S2" s="1434"/>
      <c r="T2" s="1434"/>
      <c r="U2" s="1434"/>
      <c r="V2" s="1434"/>
      <c r="W2" s="1434"/>
      <c r="X2" s="1434"/>
      <c r="Y2" s="1434"/>
      <c r="Z2" s="1434"/>
      <c r="AA2" s="1434"/>
      <c r="AB2" s="1434"/>
      <c r="AC2" s="1434"/>
      <c r="AD2" s="1434"/>
      <c r="AE2" s="1434"/>
      <c r="AF2" s="1434"/>
      <c r="AG2" s="1434"/>
      <c r="AH2" s="1434"/>
      <c r="AI2" s="1434"/>
      <c r="AJ2" s="1434"/>
    </row>
    <row r="3" spans="1:36" ht="19.5" customHeight="1">
      <c r="A3" s="1438" t="s">
        <v>181</v>
      </c>
      <c r="B3" s="1438"/>
      <c r="C3" s="1438"/>
      <c r="D3" s="1438"/>
      <c r="E3" s="1438"/>
      <c r="F3" s="1438"/>
      <c r="G3" s="1438"/>
      <c r="H3" s="1438"/>
      <c r="I3" s="1438"/>
      <c r="J3" s="1438"/>
      <c r="K3" s="1438"/>
      <c r="L3" s="1438"/>
      <c r="M3" s="1438"/>
      <c r="N3" s="1438"/>
      <c r="O3" s="1438"/>
      <c r="P3" s="1438"/>
      <c r="Q3" s="1438"/>
      <c r="R3" s="1438"/>
      <c r="S3" s="1438"/>
      <c r="T3" s="1438"/>
      <c r="U3" s="1438"/>
      <c r="V3" s="1438"/>
      <c r="W3" s="1438"/>
      <c r="X3" s="1438"/>
      <c r="Y3" s="1438"/>
      <c r="Z3" s="1438"/>
      <c r="AA3" s="1438"/>
      <c r="AB3" s="1438"/>
      <c r="AC3" s="1438"/>
      <c r="AD3" s="1438"/>
      <c r="AE3" s="1438"/>
      <c r="AF3" s="1438"/>
      <c r="AG3" s="1438"/>
      <c r="AH3" s="1438"/>
      <c r="AI3" s="1438"/>
      <c r="AJ3" s="1438"/>
    </row>
    <row r="4" spans="1:36" ht="6.7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1:36" ht="6.7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1:36" ht="40.5" customHeight="1">
      <c r="A6" s="52"/>
      <c r="B6" s="61" t="s">
        <v>208</v>
      </c>
      <c r="C6" s="1448"/>
      <c r="D6" s="1449"/>
      <c r="E6" s="1450"/>
      <c r="F6" s="52"/>
      <c r="G6" s="126"/>
      <c r="H6" s="126"/>
      <c r="I6" s="52"/>
      <c r="J6" s="61" t="s">
        <v>204</v>
      </c>
      <c r="K6" s="1448"/>
      <c r="L6" s="1449"/>
      <c r="M6" s="1449"/>
      <c r="N6" s="1449"/>
      <c r="O6" s="1450"/>
      <c r="P6" s="52"/>
      <c r="Q6" s="1459" t="s">
        <v>210</v>
      </c>
      <c r="R6" s="1459"/>
      <c r="S6" s="1459"/>
      <c r="T6" s="1459"/>
      <c r="U6" s="1459"/>
      <c r="V6" s="1459"/>
      <c r="W6" s="1457"/>
      <c r="X6" s="1448"/>
      <c r="Y6" s="1449"/>
      <c r="Z6" s="1449"/>
      <c r="AA6" s="1449"/>
      <c r="AB6" s="1449"/>
      <c r="AC6" s="1450"/>
      <c r="AD6" s="52"/>
      <c r="AE6" s="52"/>
      <c r="AF6" s="52"/>
      <c r="AG6" s="52"/>
      <c r="AH6" s="52"/>
      <c r="AI6" s="52"/>
      <c r="AJ6" s="52"/>
    </row>
    <row r="7" spans="1:36" ht="6.75" customHeight="1">
      <c r="A7" s="52"/>
      <c r="B7" s="61"/>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row>
    <row r="8" spans="1:36" ht="41.25" customHeight="1">
      <c r="A8" s="59"/>
      <c r="B8" s="68" t="s">
        <v>216</v>
      </c>
      <c r="C8" s="69"/>
      <c r="D8" s="70"/>
      <c r="E8" s="70"/>
      <c r="F8" s="70"/>
      <c r="G8" s="70"/>
      <c r="H8" s="70"/>
      <c r="I8" s="70"/>
      <c r="J8" s="70"/>
      <c r="K8" s="70"/>
      <c r="L8" s="70"/>
      <c r="M8" s="70"/>
      <c r="N8" s="70"/>
      <c r="O8" s="71"/>
      <c r="R8" s="59"/>
      <c r="S8" s="59"/>
      <c r="T8" s="1456" t="s">
        <v>213</v>
      </c>
      <c r="U8" s="1456"/>
      <c r="V8" s="1456"/>
      <c r="W8" s="1457"/>
      <c r="X8" s="1451"/>
      <c r="Y8" s="1452"/>
      <c r="Z8" s="1455" t="s">
        <v>214</v>
      </c>
      <c r="AA8" s="1456"/>
      <c r="AB8" s="1457"/>
      <c r="AC8" s="1336"/>
      <c r="AD8" s="1350"/>
      <c r="AE8" s="1350"/>
      <c r="AF8" s="1350"/>
      <c r="AG8" s="1350"/>
      <c r="AH8" s="1458"/>
      <c r="AI8" s="59"/>
      <c r="AJ8" s="59"/>
    </row>
    <row r="9" ht="6" customHeight="1" thickBot="1"/>
    <row r="10" spans="1:36" ht="20.25" customHeight="1" thickBot="1">
      <c r="A10" s="1439" t="s">
        <v>247</v>
      </c>
      <c r="B10" s="1440"/>
      <c r="C10" s="1441"/>
      <c r="D10" s="1435" t="s">
        <v>134</v>
      </c>
      <c r="E10" s="1436"/>
      <c r="F10" s="1436"/>
      <c r="G10" s="1436"/>
      <c r="H10" s="1436"/>
      <c r="I10" s="1436"/>
      <c r="J10" s="1436"/>
      <c r="K10" s="1436"/>
      <c r="L10" s="1436"/>
      <c r="M10" s="1436"/>
      <c r="N10" s="1436"/>
      <c r="O10" s="1436"/>
      <c r="P10" s="1436"/>
      <c r="Q10" s="1436"/>
      <c r="R10" s="1436"/>
      <c r="S10" s="1436"/>
      <c r="T10" s="1436"/>
      <c r="U10" s="1436"/>
      <c r="V10" s="1436"/>
      <c r="W10" s="1436"/>
      <c r="X10" s="1436"/>
      <c r="Y10" s="1436"/>
      <c r="Z10" s="1436"/>
      <c r="AA10" s="1436"/>
      <c r="AB10" s="1437"/>
      <c r="AC10" s="1453" t="s">
        <v>133</v>
      </c>
      <c r="AD10" s="1453"/>
      <c r="AE10" s="1466" t="s">
        <v>246</v>
      </c>
      <c r="AF10" s="1467"/>
      <c r="AG10" s="1467"/>
      <c r="AH10" s="1467"/>
      <c r="AI10" s="1467"/>
      <c r="AJ10" s="1468"/>
    </row>
    <row r="11" spans="1:36" ht="19.5" customHeight="1" thickBot="1">
      <c r="A11" s="1442"/>
      <c r="B11" s="1443"/>
      <c r="C11" s="1444"/>
      <c r="D11" s="72"/>
      <c r="E11" s="73"/>
      <c r="F11" s="73"/>
      <c r="G11" s="73"/>
      <c r="H11" s="74"/>
      <c r="I11" s="75"/>
      <c r="J11" s="73"/>
      <c r="K11" s="73"/>
      <c r="L11" s="73"/>
      <c r="M11" s="76"/>
      <c r="N11" s="72"/>
      <c r="O11" s="73"/>
      <c r="P11" s="73"/>
      <c r="Q11" s="73"/>
      <c r="R11" s="74"/>
      <c r="S11" s="75"/>
      <c r="T11" s="73"/>
      <c r="U11" s="73"/>
      <c r="V11" s="73"/>
      <c r="W11" s="76"/>
      <c r="X11" s="72"/>
      <c r="Y11" s="73"/>
      <c r="Z11" s="73"/>
      <c r="AA11" s="73"/>
      <c r="AB11" s="74"/>
      <c r="AC11" s="1454"/>
      <c r="AD11" s="1454"/>
      <c r="AE11" s="1469"/>
      <c r="AF11" s="1470"/>
      <c r="AG11" s="1470"/>
      <c r="AH11" s="1470"/>
      <c r="AI11" s="1470"/>
      <c r="AJ11" s="1471"/>
    </row>
    <row r="12" spans="1:36" ht="24.75" customHeight="1" thickBot="1">
      <c r="A12" s="1445"/>
      <c r="B12" s="1446"/>
      <c r="C12" s="1447"/>
      <c r="D12" s="77"/>
      <c r="E12" s="78"/>
      <c r="F12" s="78"/>
      <c r="G12" s="78"/>
      <c r="H12" s="79"/>
      <c r="I12" s="80"/>
      <c r="J12" s="78"/>
      <c r="K12" s="78"/>
      <c r="L12" s="78"/>
      <c r="M12" s="81"/>
      <c r="N12" s="77"/>
      <c r="O12" s="78"/>
      <c r="P12" s="78"/>
      <c r="Q12" s="78"/>
      <c r="R12" s="79"/>
      <c r="S12" s="80"/>
      <c r="T12" s="78"/>
      <c r="U12" s="78"/>
      <c r="V12" s="78"/>
      <c r="W12" s="81"/>
      <c r="X12" s="77"/>
      <c r="Y12" s="78"/>
      <c r="Z12" s="78"/>
      <c r="AA12" s="81"/>
      <c r="AB12" s="79"/>
      <c r="AC12" s="133" t="s">
        <v>5</v>
      </c>
      <c r="AD12" s="133" t="s">
        <v>6</v>
      </c>
      <c r="AE12" s="1472"/>
      <c r="AF12" s="1473"/>
      <c r="AG12" s="1473"/>
      <c r="AH12" s="1473"/>
      <c r="AI12" s="1473"/>
      <c r="AJ12" s="1474"/>
    </row>
    <row r="13" spans="1:36" ht="21.75" customHeight="1">
      <c r="A13" s="82"/>
      <c r="B13" s="1347"/>
      <c r="C13" s="1348"/>
      <c r="D13" s="60"/>
      <c r="E13" s="131"/>
      <c r="F13" s="132"/>
      <c r="G13" s="132"/>
      <c r="H13" s="84"/>
      <c r="I13" s="85"/>
      <c r="J13" s="86"/>
      <c r="K13" s="86"/>
      <c r="L13" s="86"/>
      <c r="M13" s="87"/>
      <c r="N13" s="88"/>
      <c r="O13" s="86"/>
      <c r="P13" s="86"/>
      <c r="Q13" s="86"/>
      <c r="R13" s="84"/>
      <c r="S13" s="85"/>
      <c r="T13" s="86"/>
      <c r="U13" s="86"/>
      <c r="V13" s="86"/>
      <c r="W13" s="87"/>
      <c r="X13" s="88"/>
      <c r="Y13" s="86"/>
      <c r="Z13" s="86"/>
      <c r="AA13" s="87"/>
      <c r="AB13" s="87"/>
      <c r="AC13" s="58"/>
      <c r="AD13" s="23"/>
      <c r="AE13" s="1353"/>
      <c r="AF13" s="1354"/>
      <c r="AG13" s="1354"/>
      <c r="AH13" s="1354"/>
      <c r="AI13" s="1354"/>
      <c r="AJ13" s="1355"/>
    </row>
    <row r="14" spans="1:36" ht="21.75" customHeight="1">
      <c r="A14" s="13"/>
      <c r="B14" s="1345"/>
      <c r="C14" s="1346"/>
      <c r="D14" s="53"/>
      <c r="E14" s="55"/>
      <c r="F14" s="89"/>
      <c r="G14" s="89"/>
      <c r="H14" s="90"/>
      <c r="I14" s="91"/>
      <c r="J14" s="92"/>
      <c r="K14" s="92"/>
      <c r="L14" s="92"/>
      <c r="M14" s="93"/>
      <c r="N14" s="94"/>
      <c r="O14" s="92"/>
      <c r="P14" s="92"/>
      <c r="Q14" s="92"/>
      <c r="R14" s="90"/>
      <c r="S14" s="91"/>
      <c r="T14" s="92"/>
      <c r="U14" s="92"/>
      <c r="V14" s="92"/>
      <c r="W14" s="93"/>
      <c r="X14" s="94"/>
      <c r="Y14" s="92"/>
      <c r="Z14" s="92"/>
      <c r="AA14" s="93"/>
      <c r="AB14" s="93"/>
      <c r="AC14" s="3"/>
      <c r="AD14" s="26"/>
      <c r="AE14" s="1349"/>
      <c r="AF14" s="1350"/>
      <c r="AG14" s="1350"/>
      <c r="AH14" s="1350"/>
      <c r="AI14" s="1350"/>
      <c r="AJ14" s="1337"/>
    </row>
    <row r="15" spans="1:36" ht="21.75" customHeight="1">
      <c r="A15" s="82"/>
      <c r="B15" s="1345"/>
      <c r="C15" s="1346"/>
      <c r="D15" s="53"/>
      <c r="E15" s="55"/>
      <c r="F15" s="89"/>
      <c r="G15" s="89"/>
      <c r="H15" s="90"/>
      <c r="I15" s="91"/>
      <c r="J15" s="92"/>
      <c r="K15" s="92"/>
      <c r="L15" s="92"/>
      <c r="M15" s="93"/>
      <c r="N15" s="94"/>
      <c r="O15" s="92"/>
      <c r="P15" s="92"/>
      <c r="Q15" s="92"/>
      <c r="R15" s="90"/>
      <c r="S15" s="91"/>
      <c r="T15" s="92"/>
      <c r="U15" s="92"/>
      <c r="V15" s="92"/>
      <c r="W15" s="93"/>
      <c r="X15" s="94"/>
      <c r="Y15" s="92"/>
      <c r="Z15" s="92"/>
      <c r="AA15" s="93"/>
      <c r="AB15" s="93"/>
      <c r="AC15" s="3"/>
      <c r="AD15" s="26"/>
      <c r="AE15" s="1349"/>
      <c r="AF15" s="1350"/>
      <c r="AG15" s="1350"/>
      <c r="AH15" s="1350"/>
      <c r="AI15" s="1350"/>
      <c r="AJ15" s="1337"/>
    </row>
    <row r="16" spans="1:36" ht="21.75" customHeight="1">
      <c r="A16" s="13"/>
      <c r="B16" s="1345"/>
      <c r="C16" s="1346"/>
      <c r="D16" s="53"/>
      <c r="E16" s="55"/>
      <c r="F16" s="89"/>
      <c r="G16" s="89"/>
      <c r="H16" s="90"/>
      <c r="I16" s="91"/>
      <c r="J16" s="92"/>
      <c r="K16" s="92"/>
      <c r="L16" s="92"/>
      <c r="M16" s="93"/>
      <c r="N16" s="94"/>
      <c r="O16" s="92"/>
      <c r="P16" s="92"/>
      <c r="Q16" s="92"/>
      <c r="R16" s="90"/>
      <c r="S16" s="91"/>
      <c r="T16" s="92"/>
      <c r="U16" s="92"/>
      <c r="V16" s="92"/>
      <c r="W16" s="93"/>
      <c r="X16" s="94"/>
      <c r="Y16" s="92"/>
      <c r="Z16" s="92"/>
      <c r="AA16" s="93"/>
      <c r="AB16" s="93"/>
      <c r="AC16" s="3"/>
      <c r="AD16" s="26"/>
      <c r="AE16" s="1349"/>
      <c r="AF16" s="1350"/>
      <c r="AG16" s="1350"/>
      <c r="AH16" s="1350"/>
      <c r="AI16" s="1350"/>
      <c r="AJ16" s="1337"/>
    </row>
    <row r="17" spans="1:36" ht="21.75" customHeight="1">
      <c r="A17" s="82"/>
      <c r="B17" s="1345"/>
      <c r="C17" s="1346"/>
      <c r="D17" s="53"/>
      <c r="E17" s="55"/>
      <c r="F17" s="89"/>
      <c r="G17" s="89"/>
      <c r="H17" s="90"/>
      <c r="I17" s="91"/>
      <c r="J17" s="92"/>
      <c r="K17" s="92"/>
      <c r="L17" s="92"/>
      <c r="M17" s="93"/>
      <c r="N17" s="94"/>
      <c r="O17" s="92"/>
      <c r="P17" s="92"/>
      <c r="Q17" s="92"/>
      <c r="R17" s="90"/>
      <c r="S17" s="91"/>
      <c r="T17" s="92"/>
      <c r="U17" s="92"/>
      <c r="V17" s="92"/>
      <c r="W17" s="93"/>
      <c r="X17" s="94"/>
      <c r="Y17" s="92"/>
      <c r="Z17" s="92"/>
      <c r="AA17" s="93"/>
      <c r="AB17" s="93"/>
      <c r="AC17" s="3"/>
      <c r="AD17" s="26"/>
      <c r="AE17" s="1349"/>
      <c r="AF17" s="1350"/>
      <c r="AG17" s="1350"/>
      <c r="AH17" s="1350"/>
      <c r="AI17" s="1350"/>
      <c r="AJ17" s="1337"/>
    </row>
    <row r="18" spans="1:36" ht="21.75" customHeight="1">
      <c r="A18" s="13"/>
      <c r="B18" s="1345"/>
      <c r="C18" s="1346"/>
      <c r="D18" s="53"/>
      <c r="E18" s="55"/>
      <c r="F18" s="89"/>
      <c r="G18" s="89"/>
      <c r="H18" s="90"/>
      <c r="I18" s="91"/>
      <c r="J18" s="92"/>
      <c r="K18" s="92"/>
      <c r="L18" s="92"/>
      <c r="M18" s="93"/>
      <c r="N18" s="94"/>
      <c r="O18" s="92"/>
      <c r="P18" s="92"/>
      <c r="Q18" s="92"/>
      <c r="R18" s="90"/>
      <c r="S18" s="91"/>
      <c r="T18" s="92"/>
      <c r="U18" s="92"/>
      <c r="V18" s="92"/>
      <c r="W18" s="93"/>
      <c r="X18" s="94"/>
      <c r="Y18" s="92"/>
      <c r="Z18" s="92"/>
      <c r="AA18" s="93"/>
      <c r="AB18" s="93"/>
      <c r="AC18" s="3"/>
      <c r="AD18" s="26"/>
      <c r="AE18" s="1349"/>
      <c r="AF18" s="1350"/>
      <c r="AG18" s="1350"/>
      <c r="AH18" s="1350"/>
      <c r="AI18" s="1350"/>
      <c r="AJ18" s="1337"/>
    </row>
    <row r="19" spans="1:36" ht="21.75" customHeight="1">
      <c r="A19" s="82"/>
      <c r="B19" s="1345"/>
      <c r="C19" s="1346"/>
      <c r="D19" s="53"/>
      <c r="E19" s="55"/>
      <c r="F19" s="89"/>
      <c r="G19" s="89"/>
      <c r="H19" s="90"/>
      <c r="I19" s="91"/>
      <c r="J19" s="92"/>
      <c r="K19" s="92"/>
      <c r="L19" s="92"/>
      <c r="M19" s="93"/>
      <c r="N19" s="94"/>
      <c r="O19" s="92"/>
      <c r="P19" s="92"/>
      <c r="Q19" s="92"/>
      <c r="R19" s="90"/>
      <c r="S19" s="91"/>
      <c r="T19" s="92"/>
      <c r="U19" s="92"/>
      <c r="V19" s="92"/>
      <c r="W19" s="93"/>
      <c r="X19" s="94"/>
      <c r="Y19" s="92"/>
      <c r="Z19" s="92"/>
      <c r="AA19" s="93"/>
      <c r="AB19" s="93"/>
      <c r="AC19" s="3"/>
      <c r="AD19" s="26"/>
      <c r="AE19" s="1349"/>
      <c r="AF19" s="1350"/>
      <c r="AG19" s="1350"/>
      <c r="AH19" s="1350"/>
      <c r="AI19" s="1350"/>
      <c r="AJ19" s="1337"/>
    </row>
    <row r="20" spans="1:36" ht="21.75" customHeight="1">
      <c r="A20" s="13"/>
      <c r="B20" s="1345"/>
      <c r="C20" s="1346"/>
      <c r="D20" s="53"/>
      <c r="E20" s="55"/>
      <c r="F20" s="89"/>
      <c r="G20" s="89"/>
      <c r="H20" s="90"/>
      <c r="I20" s="91"/>
      <c r="J20" s="92"/>
      <c r="K20" s="92"/>
      <c r="L20" s="92"/>
      <c r="M20" s="93"/>
      <c r="N20" s="94"/>
      <c r="O20" s="92"/>
      <c r="P20" s="92"/>
      <c r="Q20" s="92"/>
      <c r="R20" s="90"/>
      <c r="S20" s="91"/>
      <c r="T20" s="92"/>
      <c r="U20" s="92"/>
      <c r="V20" s="92"/>
      <c r="W20" s="93"/>
      <c r="X20" s="94"/>
      <c r="Y20" s="92"/>
      <c r="Z20" s="92"/>
      <c r="AA20" s="93"/>
      <c r="AB20" s="93"/>
      <c r="AC20" s="3"/>
      <c r="AD20" s="26"/>
      <c r="AE20" s="1349"/>
      <c r="AF20" s="1350"/>
      <c r="AG20" s="1350"/>
      <c r="AH20" s="1350"/>
      <c r="AI20" s="1350"/>
      <c r="AJ20" s="1337"/>
    </row>
    <row r="21" spans="1:36" ht="21.75" customHeight="1">
      <c r="A21" s="82"/>
      <c r="B21" s="1345"/>
      <c r="C21" s="1346"/>
      <c r="D21" s="53"/>
      <c r="E21" s="55"/>
      <c r="F21" s="89"/>
      <c r="G21" s="89"/>
      <c r="H21" s="90"/>
      <c r="I21" s="91"/>
      <c r="J21" s="92"/>
      <c r="K21" s="92"/>
      <c r="L21" s="92"/>
      <c r="M21" s="93"/>
      <c r="N21" s="94"/>
      <c r="O21" s="92"/>
      <c r="P21" s="92"/>
      <c r="Q21" s="92"/>
      <c r="R21" s="90"/>
      <c r="S21" s="91"/>
      <c r="T21" s="92"/>
      <c r="U21" s="92"/>
      <c r="V21" s="92"/>
      <c r="W21" s="93"/>
      <c r="X21" s="94"/>
      <c r="Y21" s="92"/>
      <c r="Z21" s="92"/>
      <c r="AA21" s="93"/>
      <c r="AB21" s="93"/>
      <c r="AC21" s="3"/>
      <c r="AD21" s="26"/>
      <c r="AE21" s="1349"/>
      <c r="AF21" s="1350"/>
      <c r="AG21" s="1350"/>
      <c r="AH21" s="1350"/>
      <c r="AI21" s="1350"/>
      <c r="AJ21" s="1337"/>
    </row>
    <row r="22" spans="1:36" ht="21.75" customHeight="1">
      <c r="A22" s="13"/>
      <c r="B22" s="1345"/>
      <c r="C22" s="1346"/>
      <c r="D22" s="53"/>
      <c r="E22" s="55"/>
      <c r="F22" s="89"/>
      <c r="G22" s="89"/>
      <c r="H22" s="90"/>
      <c r="I22" s="91"/>
      <c r="J22" s="92"/>
      <c r="K22" s="92"/>
      <c r="L22" s="92"/>
      <c r="M22" s="93"/>
      <c r="N22" s="94"/>
      <c r="O22" s="92"/>
      <c r="P22" s="92"/>
      <c r="Q22" s="92"/>
      <c r="R22" s="90"/>
      <c r="S22" s="91"/>
      <c r="T22" s="92"/>
      <c r="U22" s="92"/>
      <c r="V22" s="92"/>
      <c r="W22" s="93"/>
      <c r="X22" s="94"/>
      <c r="Y22" s="92"/>
      <c r="Z22" s="92"/>
      <c r="AA22" s="93"/>
      <c r="AB22" s="93"/>
      <c r="AC22" s="3"/>
      <c r="AD22" s="26"/>
      <c r="AE22" s="1349"/>
      <c r="AF22" s="1350"/>
      <c r="AG22" s="1350"/>
      <c r="AH22" s="1350"/>
      <c r="AI22" s="1350"/>
      <c r="AJ22" s="1337"/>
    </row>
    <row r="23" spans="1:36" ht="21.75" customHeight="1">
      <c r="A23" s="82"/>
      <c r="B23" s="1345"/>
      <c r="C23" s="1346"/>
      <c r="D23" s="53"/>
      <c r="E23" s="55"/>
      <c r="F23" s="89"/>
      <c r="G23" s="89"/>
      <c r="H23" s="90"/>
      <c r="I23" s="91"/>
      <c r="J23" s="92"/>
      <c r="K23" s="92"/>
      <c r="L23" s="92"/>
      <c r="M23" s="93"/>
      <c r="N23" s="94"/>
      <c r="O23" s="92"/>
      <c r="P23" s="92"/>
      <c r="Q23" s="92"/>
      <c r="R23" s="90"/>
      <c r="S23" s="91"/>
      <c r="T23" s="92"/>
      <c r="U23" s="92"/>
      <c r="V23" s="92"/>
      <c r="W23" s="93"/>
      <c r="X23" s="94"/>
      <c r="Y23" s="92"/>
      <c r="Z23" s="92"/>
      <c r="AA23" s="93"/>
      <c r="AB23" s="93"/>
      <c r="AC23" s="3"/>
      <c r="AD23" s="26"/>
      <c r="AE23" s="1349"/>
      <c r="AF23" s="1350"/>
      <c r="AG23" s="1350"/>
      <c r="AH23" s="1350"/>
      <c r="AI23" s="1350"/>
      <c r="AJ23" s="1337"/>
    </row>
    <row r="24" spans="1:36" ht="21.75" customHeight="1">
      <c r="A24" s="13"/>
      <c r="B24" s="1336"/>
      <c r="C24" s="1337"/>
      <c r="D24" s="94"/>
      <c r="E24" s="92"/>
      <c r="F24" s="92"/>
      <c r="G24" s="92"/>
      <c r="H24" s="90"/>
      <c r="I24" s="91"/>
      <c r="J24" s="92"/>
      <c r="K24" s="92"/>
      <c r="L24" s="92"/>
      <c r="M24" s="93"/>
      <c r="N24" s="94"/>
      <c r="O24" s="92"/>
      <c r="P24" s="92"/>
      <c r="Q24" s="92"/>
      <c r="R24" s="90"/>
      <c r="S24" s="91"/>
      <c r="T24" s="92"/>
      <c r="U24" s="92"/>
      <c r="V24" s="92"/>
      <c r="W24" s="93"/>
      <c r="X24" s="94"/>
      <c r="Y24" s="92"/>
      <c r="Z24" s="92"/>
      <c r="AA24" s="93"/>
      <c r="AB24" s="93"/>
      <c r="AC24" s="3"/>
      <c r="AD24" s="26"/>
      <c r="AE24" s="1463"/>
      <c r="AF24" s="1464"/>
      <c r="AG24" s="1464"/>
      <c r="AH24" s="1464"/>
      <c r="AI24" s="1464"/>
      <c r="AJ24" s="1465"/>
    </row>
    <row r="25" spans="1:36" ht="21.75" customHeight="1">
      <c r="A25" s="13"/>
      <c r="B25" s="1336"/>
      <c r="C25" s="1337"/>
      <c r="D25" s="94"/>
      <c r="E25" s="92"/>
      <c r="F25" s="92"/>
      <c r="G25" s="92"/>
      <c r="H25" s="90"/>
      <c r="I25" s="91"/>
      <c r="J25" s="92"/>
      <c r="K25" s="92"/>
      <c r="L25" s="92"/>
      <c r="M25" s="93"/>
      <c r="N25" s="94"/>
      <c r="O25" s="92"/>
      <c r="P25" s="92"/>
      <c r="Q25" s="92"/>
      <c r="R25" s="90"/>
      <c r="S25" s="91"/>
      <c r="T25" s="92"/>
      <c r="U25" s="92"/>
      <c r="V25" s="92"/>
      <c r="W25" s="93"/>
      <c r="X25" s="94"/>
      <c r="Y25" s="92"/>
      <c r="Z25" s="92"/>
      <c r="AA25" s="93"/>
      <c r="AB25" s="93"/>
      <c r="AC25" s="3"/>
      <c r="AD25" s="26"/>
      <c r="AE25" s="1349"/>
      <c r="AF25" s="1350"/>
      <c r="AG25" s="1350"/>
      <c r="AH25" s="1350"/>
      <c r="AI25" s="1350"/>
      <c r="AJ25" s="1337"/>
    </row>
    <row r="26" spans="1:36" ht="21.75" customHeight="1">
      <c r="A26" s="13"/>
      <c r="B26" s="1336"/>
      <c r="C26" s="1337"/>
      <c r="D26" s="94"/>
      <c r="E26" s="92"/>
      <c r="F26" s="92"/>
      <c r="G26" s="92"/>
      <c r="H26" s="90"/>
      <c r="I26" s="91"/>
      <c r="J26" s="92"/>
      <c r="K26" s="92"/>
      <c r="L26" s="92"/>
      <c r="M26" s="93"/>
      <c r="N26" s="94"/>
      <c r="O26" s="92"/>
      <c r="P26" s="92"/>
      <c r="Q26" s="92"/>
      <c r="R26" s="90"/>
      <c r="S26" s="91"/>
      <c r="T26" s="92"/>
      <c r="U26" s="92"/>
      <c r="V26" s="92"/>
      <c r="W26" s="93"/>
      <c r="X26" s="94"/>
      <c r="Y26" s="92"/>
      <c r="Z26" s="92"/>
      <c r="AA26" s="93"/>
      <c r="AB26" s="93"/>
      <c r="AC26" s="3"/>
      <c r="AD26" s="26"/>
      <c r="AE26" s="1349"/>
      <c r="AF26" s="1350"/>
      <c r="AG26" s="1350"/>
      <c r="AH26" s="1350"/>
      <c r="AI26" s="1350"/>
      <c r="AJ26" s="1337"/>
    </row>
    <row r="27" spans="1:36" ht="21.75" customHeight="1">
      <c r="A27" s="13"/>
      <c r="B27" s="1336"/>
      <c r="C27" s="1337"/>
      <c r="D27" s="94"/>
      <c r="E27" s="92"/>
      <c r="F27" s="92"/>
      <c r="G27" s="92"/>
      <c r="H27" s="90"/>
      <c r="I27" s="91"/>
      <c r="J27" s="92"/>
      <c r="K27" s="92"/>
      <c r="L27" s="92"/>
      <c r="M27" s="93"/>
      <c r="N27" s="94"/>
      <c r="O27" s="92"/>
      <c r="P27" s="92"/>
      <c r="Q27" s="92"/>
      <c r="R27" s="90"/>
      <c r="S27" s="91"/>
      <c r="T27" s="92"/>
      <c r="U27" s="92"/>
      <c r="V27" s="92"/>
      <c r="W27" s="93"/>
      <c r="X27" s="94"/>
      <c r="Y27" s="92"/>
      <c r="Z27" s="92"/>
      <c r="AA27" s="93"/>
      <c r="AB27" s="93"/>
      <c r="AC27" s="3"/>
      <c r="AD27" s="26"/>
      <c r="AE27" s="1349"/>
      <c r="AF27" s="1350"/>
      <c r="AG27" s="1350"/>
      <c r="AH27" s="1350"/>
      <c r="AI27" s="1350"/>
      <c r="AJ27" s="1337"/>
    </row>
    <row r="28" spans="1:36" ht="21.75" customHeight="1">
      <c r="A28" s="13"/>
      <c r="B28" s="1336"/>
      <c r="C28" s="1337"/>
      <c r="D28" s="95"/>
      <c r="E28" s="96"/>
      <c r="F28" s="96"/>
      <c r="G28" s="96"/>
      <c r="H28" s="97"/>
      <c r="I28" s="98"/>
      <c r="J28" s="96"/>
      <c r="K28" s="96"/>
      <c r="L28" s="96"/>
      <c r="M28" s="99"/>
      <c r="N28" s="95"/>
      <c r="O28" s="96"/>
      <c r="P28" s="96"/>
      <c r="Q28" s="96"/>
      <c r="R28" s="97"/>
      <c r="S28" s="98"/>
      <c r="T28" s="96"/>
      <c r="U28" s="96"/>
      <c r="V28" s="96"/>
      <c r="W28" s="99"/>
      <c r="X28" s="95"/>
      <c r="Y28" s="96"/>
      <c r="Z28" s="96"/>
      <c r="AA28" s="99"/>
      <c r="AB28" s="99"/>
      <c r="AC28" s="4"/>
      <c r="AD28" s="18"/>
      <c r="AE28" s="1349"/>
      <c r="AF28" s="1350"/>
      <c r="AG28" s="1350"/>
      <c r="AH28" s="1350"/>
      <c r="AI28" s="1350"/>
      <c r="AJ28" s="1337"/>
    </row>
    <row r="29" spans="1:36" ht="21.75" customHeight="1">
      <c r="A29" s="13"/>
      <c r="B29" s="1336"/>
      <c r="C29" s="1337"/>
      <c r="D29" s="95"/>
      <c r="E29" s="96"/>
      <c r="F29" s="96"/>
      <c r="G29" s="96"/>
      <c r="H29" s="97"/>
      <c r="I29" s="98"/>
      <c r="J29" s="96"/>
      <c r="K29" s="96"/>
      <c r="L29" s="96"/>
      <c r="M29" s="99"/>
      <c r="N29" s="95"/>
      <c r="O29" s="96"/>
      <c r="P29" s="96"/>
      <c r="Q29" s="96"/>
      <c r="R29" s="97"/>
      <c r="S29" s="98"/>
      <c r="T29" s="96"/>
      <c r="U29" s="96"/>
      <c r="V29" s="96"/>
      <c r="W29" s="99"/>
      <c r="X29" s="95"/>
      <c r="Y29" s="96"/>
      <c r="Z29" s="96"/>
      <c r="AA29" s="99"/>
      <c r="AB29" s="99"/>
      <c r="AC29" s="4"/>
      <c r="AD29" s="18"/>
      <c r="AE29" s="1349"/>
      <c r="AF29" s="1350"/>
      <c r="AG29" s="1350"/>
      <c r="AH29" s="1350"/>
      <c r="AI29" s="1350"/>
      <c r="AJ29" s="1337"/>
    </row>
    <row r="30" spans="1:36" ht="21.75" customHeight="1">
      <c r="A30" s="13"/>
      <c r="B30" s="1336"/>
      <c r="C30" s="1337"/>
      <c r="D30" s="95"/>
      <c r="E30" s="96"/>
      <c r="F30" s="96"/>
      <c r="G30" s="96"/>
      <c r="H30" s="97"/>
      <c r="I30" s="98"/>
      <c r="J30" s="96"/>
      <c r="K30" s="96"/>
      <c r="L30" s="96"/>
      <c r="M30" s="99"/>
      <c r="N30" s="95"/>
      <c r="O30" s="96"/>
      <c r="P30" s="96"/>
      <c r="Q30" s="96"/>
      <c r="R30" s="97"/>
      <c r="S30" s="98"/>
      <c r="T30" s="96"/>
      <c r="U30" s="96"/>
      <c r="V30" s="96"/>
      <c r="W30" s="99"/>
      <c r="X30" s="95"/>
      <c r="Y30" s="96"/>
      <c r="Z30" s="96"/>
      <c r="AA30" s="99"/>
      <c r="AB30" s="99"/>
      <c r="AC30" s="4"/>
      <c r="AD30" s="18"/>
      <c r="AE30" s="1349"/>
      <c r="AF30" s="1350"/>
      <c r="AG30" s="1350"/>
      <c r="AH30" s="1350"/>
      <c r="AI30" s="1350"/>
      <c r="AJ30" s="1337"/>
    </row>
    <row r="31" spans="1:36" ht="21.75" customHeight="1">
      <c r="A31" s="13"/>
      <c r="B31" s="1336"/>
      <c r="C31" s="1337"/>
      <c r="D31" s="95"/>
      <c r="E31" s="96"/>
      <c r="F31" s="96"/>
      <c r="G31" s="96"/>
      <c r="H31" s="97"/>
      <c r="I31" s="98"/>
      <c r="J31" s="96"/>
      <c r="K31" s="96"/>
      <c r="L31" s="96"/>
      <c r="M31" s="99"/>
      <c r="N31" s="95"/>
      <c r="O31" s="96"/>
      <c r="P31" s="96"/>
      <c r="Q31" s="96"/>
      <c r="R31" s="97"/>
      <c r="S31" s="98"/>
      <c r="T31" s="96"/>
      <c r="U31" s="96"/>
      <c r="V31" s="96"/>
      <c r="W31" s="99"/>
      <c r="X31" s="95"/>
      <c r="Y31" s="96"/>
      <c r="Z31" s="96"/>
      <c r="AA31" s="99"/>
      <c r="AB31" s="99"/>
      <c r="AC31" s="4"/>
      <c r="AD31" s="18"/>
      <c r="AE31" s="1349"/>
      <c r="AF31" s="1350"/>
      <c r="AG31" s="1350"/>
      <c r="AH31" s="1350"/>
      <c r="AI31" s="1350"/>
      <c r="AJ31" s="1337"/>
    </row>
    <row r="32" spans="1:36" ht="21.75" customHeight="1">
      <c r="A32" s="13"/>
      <c r="B32" s="1336"/>
      <c r="C32" s="1337"/>
      <c r="D32" s="95"/>
      <c r="E32" s="96"/>
      <c r="F32" s="96"/>
      <c r="G32" s="96"/>
      <c r="H32" s="97"/>
      <c r="I32" s="98"/>
      <c r="J32" s="96"/>
      <c r="K32" s="96"/>
      <c r="L32" s="96"/>
      <c r="M32" s="99"/>
      <c r="N32" s="95"/>
      <c r="O32" s="96"/>
      <c r="P32" s="96"/>
      <c r="Q32" s="96"/>
      <c r="R32" s="97"/>
      <c r="S32" s="98"/>
      <c r="T32" s="96"/>
      <c r="U32" s="96"/>
      <c r="V32" s="96"/>
      <c r="W32" s="99"/>
      <c r="X32" s="95"/>
      <c r="Y32" s="96"/>
      <c r="Z32" s="96"/>
      <c r="AA32" s="99"/>
      <c r="AB32" s="99"/>
      <c r="AC32" s="4"/>
      <c r="AD32" s="18"/>
      <c r="AE32" s="1349"/>
      <c r="AF32" s="1350"/>
      <c r="AG32" s="1350"/>
      <c r="AH32" s="1350"/>
      <c r="AI32" s="1350"/>
      <c r="AJ32" s="1337"/>
    </row>
    <row r="33" spans="1:36" ht="21.75" customHeight="1" thickBot="1">
      <c r="A33" s="100"/>
      <c r="B33" s="1338"/>
      <c r="C33" s="1339"/>
      <c r="D33" s="101"/>
      <c r="E33" s="102"/>
      <c r="F33" s="102"/>
      <c r="G33" s="102"/>
      <c r="H33" s="103"/>
      <c r="I33" s="104"/>
      <c r="J33" s="102"/>
      <c r="K33" s="102"/>
      <c r="L33" s="102"/>
      <c r="M33" s="105"/>
      <c r="N33" s="101"/>
      <c r="O33" s="102"/>
      <c r="P33" s="102"/>
      <c r="Q33" s="102"/>
      <c r="R33" s="103"/>
      <c r="S33" s="104"/>
      <c r="T33" s="102"/>
      <c r="U33" s="102"/>
      <c r="V33" s="102"/>
      <c r="W33" s="105"/>
      <c r="X33" s="101"/>
      <c r="Y33" s="102"/>
      <c r="Z33" s="102"/>
      <c r="AA33" s="105"/>
      <c r="AB33" s="105"/>
      <c r="AC33" s="106"/>
      <c r="AD33" s="107"/>
      <c r="AE33" s="1351"/>
      <c r="AF33" s="1352"/>
      <c r="AG33" s="1352"/>
      <c r="AH33" s="1352"/>
      <c r="AI33" s="1352"/>
      <c r="AJ33" s="1339"/>
    </row>
    <row r="34" spans="1:36" ht="21.75" customHeight="1" thickBot="1" thickTop="1">
      <c r="A34" s="1342" t="s">
        <v>217</v>
      </c>
      <c r="B34" s="1343"/>
      <c r="C34" s="1344"/>
      <c r="D34" s="77"/>
      <c r="E34" s="78"/>
      <c r="F34" s="78"/>
      <c r="G34" s="78"/>
      <c r="H34" s="79"/>
      <c r="I34" s="80"/>
      <c r="J34" s="78"/>
      <c r="K34" s="78"/>
      <c r="L34" s="78"/>
      <c r="M34" s="81"/>
      <c r="N34" s="77"/>
      <c r="O34" s="78"/>
      <c r="P34" s="78"/>
      <c r="Q34" s="78"/>
      <c r="R34" s="79"/>
      <c r="S34" s="80"/>
      <c r="T34" s="78"/>
      <c r="U34" s="78"/>
      <c r="V34" s="78"/>
      <c r="W34" s="81"/>
      <c r="X34" s="77"/>
      <c r="Y34" s="78"/>
      <c r="Z34" s="78"/>
      <c r="AA34" s="81"/>
      <c r="AB34" s="81"/>
      <c r="AC34" s="108"/>
      <c r="AD34" s="109"/>
      <c r="AE34" s="110"/>
      <c r="AF34" s="111"/>
      <c r="AG34" s="111"/>
      <c r="AH34" s="111"/>
      <c r="AI34" s="111"/>
      <c r="AJ34" s="112"/>
    </row>
    <row r="35" spans="1:36" ht="21.75" customHeight="1">
      <c r="A35" s="82"/>
      <c r="B35" s="1340"/>
      <c r="C35" s="1341"/>
      <c r="D35" s="60"/>
      <c r="E35" s="54"/>
      <c r="F35" s="83"/>
      <c r="G35" s="83"/>
      <c r="H35" s="84"/>
      <c r="I35" s="85"/>
      <c r="J35" s="86"/>
      <c r="K35" s="86"/>
      <c r="L35" s="86"/>
      <c r="M35" s="87"/>
      <c r="N35" s="88"/>
      <c r="O35" s="86"/>
      <c r="P35" s="86"/>
      <c r="Q35" s="86"/>
      <c r="R35" s="84"/>
      <c r="S35" s="85"/>
      <c r="T35" s="86"/>
      <c r="U35" s="86"/>
      <c r="V35" s="86"/>
      <c r="W35" s="87"/>
      <c r="X35" s="88"/>
      <c r="Y35" s="86"/>
      <c r="Z35" s="86"/>
      <c r="AA35" s="87"/>
      <c r="AB35" s="87"/>
      <c r="AC35" s="58"/>
      <c r="AD35" s="23"/>
      <c r="AE35" s="1353"/>
      <c r="AF35" s="1354"/>
      <c r="AG35" s="1354"/>
      <c r="AH35" s="1354"/>
      <c r="AI35" s="1354"/>
      <c r="AJ35" s="1355"/>
    </row>
    <row r="36" spans="1:36" ht="21.75" customHeight="1">
      <c r="A36" s="13"/>
      <c r="B36" s="1331"/>
      <c r="C36" s="1332"/>
      <c r="D36" s="56"/>
      <c r="E36" s="57"/>
      <c r="F36" s="89"/>
      <c r="G36" s="89"/>
      <c r="H36" s="90"/>
      <c r="I36" s="91"/>
      <c r="J36" s="92"/>
      <c r="K36" s="92"/>
      <c r="L36" s="92"/>
      <c r="M36" s="93"/>
      <c r="N36" s="94"/>
      <c r="O36" s="92"/>
      <c r="P36" s="92"/>
      <c r="Q36" s="92"/>
      <c r="R36" s="90"/>
      <c r="S36" s="91"/>
      <c r="T36" s="92"/>
      <c r="U36" s="92"/>
      <c r="V36" s="92"/>
      <c r="W36" s="93"/>
      <c r="X36" s="94"/>
      <c r="Y36" s="92"/>
      <c r="Z36" s="92"/>
      <c r="AA36" s="93"/>
      <c r="AB36" s="93"/>
      <c r="AC36" s="3"/>
      <c r="AD36" s="26"/>
      <c r="AE36" s="1349"/>
      <c r="AF36" s="1350"/>
      <c r="AG36" s="1350"/>
      <c r="AH36" s="1350"/>
      <c r="AI36" s="1350"/>
      <c r="AJ36" s="1337"/>
    </row>
    <row r="37" spans="1:36" ht="21.75" customHeight="1">
      <c r="A37" s="13"/>
      <c r="B37" s="1331"/>
      <c r="C37" s="1332"/>
      <c r="D37" s="56"/>
      <c r="E37" s="57"/>
      <c r="F37" s="89"/>
      <c r="G37" s="89"/>
      <c r="H37" s="90"/>
      <c r="I37" s="91"/>
      <c r="J37" s="92"/>
      <c r="K37" s="92"/>
      <c r="L37" s="92"/>
      <c r="M37" s="93"/>
      <c r="N37" s="94"/>
      <c r="O37" s="92"/>
      <c r="P37" s="92"/>
      <c r="Q37" s="92"/>
      <c r="R37" s="90"/>
      <c r="S37" s="91"/>
      <c r="T37" s="92"/>
      <c r="U37" s="92"/>
      <c r="V37" s="92"/>
      <c r="W37" s="93"/>
      <c r="X37" s="94"/>
      <c r="Y37" s="92"/>
      <c r="Z37" s="92"/>
      <c r="AA37" s="93"/>
      <c r="AB37" s="93"/>
      <c r="AC37" s="3"/>
      <c r="AD37" s="26"/>
      <c r="AE37" s="1349"/>
      <c r="AF37" s="1350"/>
      <c r="AG37" s="1350"/>
      <c r="AH37" s="1350"/>
      <c r="AI37" s="1350"/>
      <c r="AJ37" s="1337"/>
    </row>
    <row r="38" spans="1:36" ht="21.75" customHeight="1">
      <c r="A38" s="13"/>
      <c r="B38" s="1331"/>
      <c r="C38" s="1332"/>
      <c r="D38" s="56"/>
      <c r="E38" s="57"/>
      <c r="F38" s="89"/>
      <c r="G38" s="89"/>
      <c r="H38" s="90"/>
      <c r="I38" s="91"/>
      <c r="J38" s="92"/>
      <c r="K38" s="92"/>
      <c r="L38" s="92"/>
      <c r="M38" s="93"/>
      <c r="N38" s="94"/>
      <c r="O38" s="92"/>
      <c r="P38" s="92"/>
      <c r="Q38" s="92"/>
      <c r="R38" s="90"/>
      <c r="S38" s="91"/>
      <c r="T38" s="92"/>
      <c r="U38" s="92"/>
      <c r="V38" s="92"/>
      <c r="W38" s="93"/>
      <c r="X38" s="94"/>
      <c r="Y38" s="92"/>
      <c r="Z38" s="92"/>
      <c r="AA38" s="93"/>
      <c r="AB38" s="93"/>
      <c r="AC38" s="3"/>
      <c r="AD38" s="26"/>
      <c r="AE38" s="1349"/>
      <c r="AF38" s="1350"/>
      <c r="AG38" s="1350"/>
      <c r="AH38" s="1350"/>
      <c r="AI38" s="1350"/>
      <c r="AJ38" s="1337"/>
    </row>
    <row r="39" spans="1:36" ht="21.75" customHeight="1">
      <c r="A39" s="13"/>
      <c r="B39" s="1331"/>
      <c r="C39" s="1332"/>
      <c r="D39" s="56"/>
      <c r="E39" s="57"/>
      <c r="F39" s="89"/>
      <c r="G39" s="89"/>
      <c r="H39" s="90"/>
      <c r="I39" s="91"/>
      <c r="J39" s="92"/>
      <c r="K39" s="92"/>
      <c r="L39" s="92"/>
      <c r="M39" s="93"/>
      <c r="N39" s="94"/>
      <c r="O39" s="92"/>
      <c r="P39" s="92"/>
      <c r="Q39" s="92"/>
      <c r="R39" s="90"/>
      <c r="S39" s="91"/>
      <c r="T39" s="92"/>
      <c r="U39" s="92"/>
      <c r="V39" s="92"/>
      <c r="W39" s="93"/>
      <c r="X39" s="94"/>
      <c r="Y39" s="92"/>
      <c r="Z39" s="92"/>
      <c r="AA39" s="93"/>
      <c r="AB39" s="93"/>
      <c r="AC39" s="3"/>
      <c r="AD39" s="26"/>
      <c r="AE39" s="1349"/>
      <c r="AF39" s="1350"/>
      <c r="AG39" s="1350"/>
      <c r="AH39" s="1350"/>
      <c r="AI39" s="1350"/>
      <c r="AJ39" s="1337"/>
    </row>
    <row r="40" spans="1:36" ht="21.75" customHeight="1">
      <c r="A40" s="13"/>
      <c r="B40" s="1331"/>
      <c r="C40" s="1332"/>
      <c r="D40" s="56"/>
      <c r="E40" s="57"/>
      <c r="F40" s="89"/>
      <c r="G40" s="89"/>
      <c r="H40" s="90"/>
      <c r="I40" s="91"/>
      <c r="J40" s="92"/>
      <c r="K40" s="92"/>
      <c r="L40" s="92"/>
      <c r="M40" s="93"/>
      <c r="N40" s="94"/>
      <c r="O40" s="92"/>
      <c r="P40" s="92"/>
      <c r="Q40" s="92"/>
      <c r="R40" s="90"/>
      <c r="S40" s="91"/>
      <c r="T40" s="92"/>
      <c r="U40" s="92"/>
      <c r="V40" s="92"/>
      <c r="W40" s="93"/>
      <c r="X40" s="94"/>
      <c r="Y40" s="92"/>
      <c r="Z40" s="92"/>
      <c r="AA40" s="93"/>
      <c r="AB40" s="93"/>
      <c r="AC40" s="113"/>
      <c r="AD40" s="26"/>
      <c r="AE40" s="1349"/>
      <c r="AF40" s="1350"/>
      <c r="AG40" s="1350"/>
      <c r="AH40" s="1350"/>
      <c r="AI40" s="1350"/>
      <c r="AJ40" s="1337"/>
    </row>
    <row r="41" spans="1:36" ht="21.75" customHeight="1">
      <c r="A41" s="13"/>
      <c r="B41" s="1331"/>
      <c r="C41" s="1332"/>
      <c r="D41" s="56"/>
      <c r="E41" s="57"/>
      <c r="F41" s="89"/>
      <c r="G41" s="89"/>
      <c r="H41" s="90"/>
      <c r="I41" s="91"/>
      <c r="J41" s="92"/>
      <c r="K41" s="92"/>
      <c r="L41" s="92"/>
      <c r="M41" s="93"/>
      <c r="N41" s="94"/>
      <c r="O41" s="92"/>
      <c r="P41" s="92"/>
      <c r="Q41" s="92"/>
      <c r="R41" s="90"/>
      <c r="S41" s="91"/>
      <c r="T41" s="92"/>
      <c r="U41" s="92"/>
      <c r="V41" s="92"/>
      <c r="W41" s="93"/>
      <c r="X41" s="94"/>
      <c r="Y41" s="92"/>
      <c r="Z41" s="92"/>
      <c r="AA41" s="93"/>
      <c r="AB41" s="93"/>
      <c r="AC41" s="3"/>
      <c r="AD41" s="26"/>
      <c r="AE41" s="1349"/>
      <c r="AF41" s="1350"/>
      <c r="AG41" s="1350"/>
      <c r="AH41" s="1350"/>
      <c r="AI41" s="1350"/>
      <c r="AJ41" s="1337"/>
    </row>
    <row r="42" spans="1:36" ht="21.75" customHeight="1">
      <c r="A42" s="13"/>
      <c r="B42" s="1331"/>
      <c r="C42" s="1332"/>
      <c r="D42" s="56"/>
      <c r="E42" s="57"/>
      <c r="F42" s="89"/>
      <c r="G42" s="89"/>
      <c r="H42" s="90"/>
      <c r="I42" s="91"/>
      <c r="J42" s="92"/>
      <c r="K42" s="92"/>
      <c r="L42" s="92"/>
      <c r="M42" s="93"/>
      <c r="N42" s="94"/>
      <c r="O42" s="92"/>
      <c r="P42" s="92"/>
      <c r="Q42" s="92"/>
      <c r="R42" s="90"/>
      <c r="S42" s="91"/>
      <c r="T42" s="92"/>
      <c r="U42" s="92"/>
      <c r="V42" s="92"/>
      <c r="W42" s="93"/>
      <c r="X42" s="94"/>
      <c r="Y42" s="92"/>
      <c r="Z42" s="92"/>
      <c r="AA42" s="93"/>
      <c r="AB42" s="93"/>
      <c r="AC42" s="3"/>
      <c r="AD42" s="26"/>
      <c r="AE42" s="1349"/>
      <c r="AF42" s="1350"/>
      <c r="AG42" s="1350"/>
      <c r="AH42" s="1350"/>
      <c r="AI42" s="1350"/>
      <c r="AJ42" s="1337"/>
    </row>
    <row r="43" spans="1:36" ht="21.75" customHeight="1">
      <c r="A43" s="13"/>
      <c r="B43" s="1331"/>
      <c r="C43" s="1332"/>
      <c r="D43" s="56"/>
      <c r="E43" s="57"/>
      <c r="F43" s="89"/>
      <c r="G43" s="89"/>
      <c r="H43" s="90"/>
      <c r="I43" s="91"/>
      <c r="J43" s="92"/>
      <c r="K43" s="92"/>
      <c r="L43" s="92"/>
      <c r="M43" s="93"/>
      <c r="N43" s="94"/>
      <c r="O43" s="92"/>
      <c r="P43" s="92"/>
      <c r="Q43" s="92"/>
      <c r="R43" s="90"/>
      <c r="S43" s="91"/>
      <c r="T43" s="92"/>
      <c r="U43" s="92"/>
      <c r="V43" s="92"/>
      <c r="W43" s="93"/>
      <c r="X43" s="94"/>
      <c r="Y43" s="92"/>
      <c r="Z43" s="92"/>
      <c r="AA43" s="93"/>
      <c r="AB43" s="93"/>
      <c r="AC43" s="3"/>
      <c r="AD43" s="26"/>
      <c r="AE43" s="1349"/>
      <c r="AF43" s="1350"/>
      <c r="AG43" s="1350"/>
      <c r="AH43" s="1350"/>
      <c r="AI43" s="1350"/>
      <c r="AJ43" s="1337"/>
    </row>
    <row r="44" spans="1:36" ht="21.75" customHeight="1">
      <c r="A44" s="13"/>
      <c r="B44" s="1331"/>
      <c r="C44" s="1332"/>
      <c r="D44" s="56"/>
      <c r="E44" s="57"/>
      <c r="F44" s="89"/>
      <c r="G44" s="89"/>
      <c r="H44" s="90"/>
      <c r="I44" s="91"/>
      <c r="J44" s="92"/>
      <c r="K44" s="92"/>
      <c r="L44" s="92"/>
      <c r="M44" s="93"/>
      <c r="N44" s="94"/>
      <c r="O44" s="92"/>
      <c r="P44" s="92"/>
      <c r="Q44" s="92"/>
      <c r="R44" s="90"/>
      <c r="S44" s="91"/>
      <c r="T44" s="92"/>
      <c r="U44" s="92"/>
      <c r="V44" s="92"/>
      <c r="W44" s="93"/>
      <c r="X44" s="94"/>
      <c r="Y44" s="92"/>
      <c r="Z44" s="92"/>
      <c r="AA44" s="93"/>
      <c r="AB44" s="93"/>
      <c r="AC44" s="3"/>
      <c r="AD44" s="26"/>
      <c r="AE44" s="1349"/>
      <c r="AF44" s="1350"/>
      <c r="AG44" s="1350"/>
      <c r="AH44" s="1350"/>
      <c r="AI44" s="1350"/>
      <c r="AJ44" s="1337"/>
    </row>
    <row r="45" spans="1:36" ht="21.75" customHeight="1">
      <c r="A45" s="13"/>
      <c r="B45" s="1331"/>
      <c r="C45" s="1332"/>
      <c r="D45" s="56"/>
      <c r="E45" s="57"/>
      <c r="F45" s="89"/>
      <c r="G45" s="89"/>
      <c r="H45" s="90"/>
      <c r="I45" s="91"/>
      <c r="J45" s="92"/>
      <c r="K45" s="92"/>
      <c r="L45" s="92"/>
      <c r="M45" s="93"/>
      <c r="N45" s="94"/>
      <c r="O45" s="92"/>
      <c r="P45" s="92"/>
      <c r="Q45" s="92"/>
      <c r="R45" s="90"/>
      <c r="S45" s="91"/>
      <c r="T45" s="92"/>
      <c r="U45" s="92"/>
      <c r="V45" s="92"/>
      <c r="W45" s="93"/>
      <c r="X45" s="94"/>
      <c r="Y45" s="92"/>
      <c r="Z45" s="92"/>
      <c r="AA45" s="93"/>
      <c r="AB45" s="93"/>
      <c r="AC45" s="3"/>
      <c r="AD45" s="26"/>
      <c r="AE45" s="1349"/>
      <c r="AF45" s="1350"/>
      <c r="AG45" s="1350"/>
      <c r="AH45" s="1350"/>
      <c r="AI45" s="1350"/>
      <c r="AJ45" s="1337"/>
    </row>
    <row r="46" spans="1:36" ht="21.75" customHeight="1">
      <c r="A46" s="13"/>
      <c r="B46" s="1331"/>
      <c r="C46" s="1332"/>
      <c r="D46" s="56"/>
      <c r="E46" s="57"/>
      <c r="F46" s="89"/>
      <c r="G46" s="89"/>
      <c r="H46" s="90"/>
      <c r="I46" s="91"/>
      <c r="J46" s="92"/>
      <c r="K46" s="92"/>
      <c r="L46" s="92"/>
      <c r="M46" s="93"/>
      <c r="N46" s="94"/>
      <c r="O46" s="92"/>
      <c r="P46" s="92"/>
      <c r="Q46" s="92"/>
      <c r="R46" s="90"/>
      <c r="S46" s="91"/>
      <c r="T46" s="92"/>
      <c r="U46" s="92"/>
      <c r="V46" s="92"/>
      <c r="W46" s="93"/>
      <c r="X46" s="94"/>
      <c r="Y46" s="92"/>
      <c r="Z46" s="92"/>
      <c r="AA46" s="93"/>
      <c r="AB46" s="93"/>
      <c r="AC46" s="3"/>
      <c r="AD46" s="26"/>
      <c r="AE46" s="1349"/>
      <c r="AF46" s="1350"/>
      <c r="AG46" s="1350"/>
      <c r="AH46" s="1350"/>
      <c r="AI46" s="1350"/>
      <c r="AJ46" s="1337"/>
    </row>
    <row r="47" spans="1:36" ht="21.75" customHeight="1">
      <c r="A47" s="13"/>
      <c r="B47" s="1331"/>
      <c r="C47" s="1332"/>
      <c r="D47" s="56"/>
      <c r="E47" s="57"/>
      <c r="F47" s="89"/>
      <c r="G47" s="89"/>
      <c r="H47" s="90"/>
      <c r="I47" s="91"/>
      <c r="J47" s="92"/>
      <c r="K47" s="92"/>
      <c r="L47" s="92"/>
      <c r="M47" s="93"/>
      <c r="N47" s="94"/>
      <c r="O47" s="92"/>
      <c r="P47" s="92"/>
      <c r="Q47" s="92"/>
      <c r="R47" s="90"/>
      <c r="S47" s="91"/>
      <c r="T47" s="92"/>
      <c r="U47" s="92"/>
      <c r="V47" s="92"/>
      <c r="W47" s="93"/>
      <c r="X47" s="94"/>
      <c r="Y47" s="92"/>
      <c r="Z47" s="92"/>
      <c r="AA47" s="93"/>
      <c r="AB47" s="93"/>
      <c r="AC47" s="3"/>
      <c r="AD47" s="26"/>
      <c r="AE47" s="1349"/>
      <c r="AF47" s="1350"/>
      <c r="AG47" s="1350"/>
      <c r="AH47" s="1350"/>
      <c r="AI47" s="1350"/>
      <c r="AJ47" s="1337"/>
    </row>
    <row r="48" spans="1:36" ht="21.75" customHeight="1">
      <c r="A48" s="13"/>
      <c r="B48" s="1331"/>
      <c r="C48" s="1332"/>
      <c r="D48" s="56"/>
      <c r="E48" s="57"/>
      <c r="F48" s="89"/>
      <c r="G48" s="89"/>
      <c r="H48" s="90"/>
      <c r="I48" s="91"/>
      <c r="J48" s="92"/>
      <c r="K48" s="92"/>
      <c r="L48" s="92"/>
      <c r="M48" s="93"/>
      <c r="N48" s="94"/>
      <c r="O48" s="92"/>
      <c r="P48" s="92"/>
      <c r="Q48" s="92"/>
      <c r="R48" s="90"/>
      <c r="S48" s="91"/>
      <c r="T48" s="92"/>
      <c r="U48" s="92"/>
      <c r="V48" s="92"/>
      <c r="W48" s="93"/>
      <c r="X48" s="94"/>
      <c r="Y48" s="92"/>
      <c r="Z48" s="92"/>
      <c r="AA48" s="93"/>
      <c r="AB48" s="93"/>
      <c r="AC48" s="3"/>
      <c r="AD48" s="26"/>
      <c r="AE48" s="1349"/>
      <c r="AF48" s="1350"/>
      <c r="AG48" s="1350"/>
      <c r="AH48" s="1350"/>
      <c r="AI48" s="1350"/>
      <c r="AJ48" s="1337"/>
    </row>
    <row r="49" spans="1:36" ht="21.75" customHeight="1">
      <c r="A49" s="13"/>
      <c r="B49" s="1336"/>
      <c r="C49" s="1337"/>
      <c r="D49" s="114"/>
      <c r="E49" s="89"/>
      <c r="F49" s="89"/>
      <c r="G49" s="89"/>
      <c r="H49" s="90"/>
      <c r="I49" s="91"/>
      <c r="J49" s="92"/>
      <c r="K49" s="92"/>
      <c r="L49" s="92"/>
      <c r="M49" s="93"/>
      <c r="N49" s="94"/>
      <c r="O49" s="92"/>
      <c r="P49" s="92"/>
      <c r="Q49" s="92"/>
      <c r="R49" s="90"/>
      <c r="S49" s="91"/>
      <c r="T49" s="92"/>
      <c r="U49" s="92"/>
      <c r="V49" s="92"/>
      <c r="W49" s="93"/>
      <c r="X49" s="94"/>
      <c r="Y49" s="92"/>
      <c r="Z49" s="92"/>
      <c r="AA49" s="93"/>
      <c r="AB49" s="93"/>
      <c r="AC49" s="3"/>
      <c r="AD49" s="26"/>
      <c r="AE49" s="1349"/>
      <c r="AF49" s="1350"/>
      <c r="AG49" s="1350"/>
      <c r="AH49" s="1350"/>
      <c r="AI49" s="1350"/>
      <c r="AJ49" s="1337"/>
    </row>
    <row r="50" spans="1:36" ht="21.75" customHeight="1">
      <c r="A50" s="13"/>
      <c r="B50" s="1336"/>
      <c r="C50" s="1337"/>
      <c r="D50" s="94"/>
      <c r="E50" s="92"/>
      <c r="F50" s="92"/>
      <c r="G50" s="92"/>
      <c r="H50" s="90"/>
      <c r="I50" s="91"/>
      <c r="J50" s="92"/>
      <c r="K50" s="92"/>
      <c r="L50" s="92"/>
      <c r="M50" s="93"/>
      <c r="N50" s="94"/>
      <c r="O50" s="92"/>
      <c r="P50" s="92"/>
      <c r="Q50" s="92"/>
      <c r="R50" s="90"/>
      <c r="S50" s="91"/>
      <c r="T50" s="92"/>
      <c r="U50" s="92"/>
      <c r="V50" s="92"/>
      <c r="W50" s="93"/>
      <c r="X50" s="94"/>
      <c r="Y50" s="92"/>
      <c r="Z50" s="92"/>
      <c r="AA50" s="93"/>
      <c r="AB50" s="93"/>
      <c r="AC50" s="3"/>
      <c r="AD50" s="26"/>
      <c r="AE50" s="1349"/>
      <c r="AF50" s="1350"/>
      <c r="AG50" s="1350"/>
      <c r="AH50" s="1350"/>
      <c r="AI50" s="1350"/>
      <c r="AJ50" s="1337"/>
    </row>
    <row r="51" spans="1:36" ht="21.75" customHeight="1">
      <c r="A51" s="13"/>
      <c r="B51" s="1336"/>
      <c r="C51" s="1337"/>
      <c r="D51" s="94"/>
      <c r="E51" s="92"/>
      <c r="F51" s="92"/>
      <c r="G51" s="92"/>
      <c r="H51" s="90"/>
      <c r="I51" s="91"/>
      <c r="J51" s="92"/>
      <c r="K51" s="92"/>
      <c r="L51" s="92"/>
      <c r="M51" s="93"/>
      <c r="N51" s="94"/>
      <c r="O51" s="92"/>
      <c r="P51" s="92"/>
      <c r="Q51" s="92"/>
      <c r="R51" s="90"/>
      <c r="S51" s="91"/>
      <c r="T51" s="92"/>
      <c r="U51" s="92"/>
      <c r="V51" s="92"/>
      <c r="W51" s="93"/>
      <c r="X51" s="94"/>
      <c r="Y51" s="92"/>
      <c r="Z51" s="92"/>
      <c r="AA51" s="93"/>
      <c r="AB51" s="93"/>
      <c r="AC51" s="3"/>
      <c r="AD51" s="26"/>
      <c r="AE51" s="1349"/>
      <c r="AF51" s="1350"/>
      <c r="AG51" s="1350"/>
      <c r="AH51" s="1350"/>
      <c r="AI51" s="1350"/>
      <c r="AJ51" s="1337"/>
    </row>
    <row r="52" spans="1:36" ht="21.75" customHeight="1">
      <c r="A52" s="13"/>
      <c r="B52" s="1336"/>
      <c r="C52" s="1337"/>
      <c r="D52" s="94"/>
      <c r="E52" s="92"/>
      <c r="F52" s="92"/>
      <c r="G52" s="92"/>
      <c r="H52" s="90"/>
      <c r="I52" s="91"/>
      <c r="J52" s="92"/>
      <c r="K52" s="92"/>
      <c r="L52" s="92"/>
      <c r="M52" s="93"/>
      <c r="N52" s="94"/>
      <c r="O52" s="92"/>
      <c r="P52" s="92"/>
      <c r="Q52" s="92"/>
      <c r="R52" s="90"/>
      <c r="S52" s="91"/>
      <c r="T52" s="92"/>
      <c r="U52" s="92"/>
      <c r="V52" s="92"/>
      <c r="W52" s="93"/>
      <c r="X52" s="94"/>
      <c r="Y52" s="92"/>
      <c r="Z52" s="92"/>
      <c r="AA52" s="93"/>
      <c r="AB52" s="93"/>
      <c r="AC52" s="3"/>
      <c r="AD52" s="26"/>
      <c r="AE52" s="1349"/>
      <c r="AF52" s="1350"/>
      <c r="AG52" s="1350"/>
      <c r="AH52" s="1350"/>
      <c r="AI52" s="1350"/>
      <c r="AJ52" s="1337"/>
    </row>
    <row r="53" spans="1:36" ht="21.75" customHeight="1">
      <c r="A53" s="13"/>
      <c r="B53" s="1336"/>
      <c r="C53" s="1337"/>
      <c r="D53" s="94"/>
      <c r="E53" s="92"/>
      <c r="F53" s="92"/>
      <c r="G53" s="92"/>
      <c r="H53" s="90"/>
      <c r="I53" s="91"/>
      <c r="J53" s="92"/>
      <c r="K53" s="92"/>
      <c r="L53" s="92"/>
      <c r="M53" s="93"/>
      <c r="N53" s="94"/>
      <c r="O53" s="92"/>
      <c r="P53" s="92"/>
      <c r="Q53" s="92"/>
      <c r="R53" s="90"/>
      <c r="S53" s="91"/>
      <c r="T53" s="92"/>
      <c r="U53" s="92"/>
      <c r="V53" s="92"/>
      <c r="W53" s="93"/>
      <c r="X53" s="94"/>
      <c r="Y53" s="92"/>
      <c r="Z53" s="92"/>
      <c r="AA53" s="93"/>
      <c r="AB53" s="93"/>
      <c r="AC53" s="3"/>
      <c r="AD53" s="26"/>
      <c r="AE53" s="1349"/>
      <c r="AF53" s="1350"/>
      <c r="AG53" s="1350"/>
      <c r="AH53" s="1350"/>
      <c r="AI53" s="1350"/>
      <c r="AJ53" s="1337"/>
    </row>
    <row r="54" spans="1:36" ht="21.75" customHeight="1">
      <c r="A54" s="13"/>
      <c r="B54" s="1336"/>
      <c r="C54" s="1337"/>
      <c r="D54" s="94"/>
      <c r="E54" s="92"/>
      <c r="F54" s="92"/>
      <c r="G54" s="92"/>
      <c r="H54" s="90"/>
      <c r="I54" s="91"/>
      <c r="J54" s="92"/>
      <c r="K54" s="92"/>
      <c r="L54" s="92"/>
      <c r="M54" s="93"/>
      <c r="N54" s="94"/>
      <c r="O54" s="92"/>
      <c r="P54" s="92"/>
      <c r="Q54" s="92"/>
      <c r="R54" s="90"/>
      <c r="S54" s="91"/>
      <c r="T54" s="92"/>
      <c r="U54" s="92"/>
      <c r="V54" s="92"/>
      <c r="W54" s="93"/>
      <c r="X54" s="94"/>
      <c r="Y54" s="92"/>
      <c r="Z54" s="92"/>
      <c r="AA54" s="93"/>
      <c r="AB54" s="93"/>
      <c r="AC54" s="3"/>
      <c r="AD54" s="26"/>
      <c r="AE54" s="1349"/>
      <c r="AF54" s="1350"/>
      <c r="AG54" s="1350"/>
      <c r="AH54" s="1350"/>
      <c r="AI54" s="1350"/>
      <c r="AJ54" s="1337"/>
    </row>
    <row r="55" spans="1:36" ht="21.75" customHeight="1">
      <c r="A55" s="13"/>
      <c r="B55" s="1336"/>
      <c r="C55" s="1337"/>
      <c r="D55" s="94"/>
      <c r="E55" s="92"/>
      <c r="F55" s="92"/>
      <c r="G55" s="92"/>
      <c r="H55" s="90"/>
      <c r="I55" s="91"/>
      <c r="J55" s="92"/>
      <c r="K55" s="92"/>
      <c r="L55" s="92"/>
      <c r="M55" s="93"/>
      <c r="N55" s="94"/>
      <c r="O55" s="92"/>
      <c r="P55" s="92"/>
      <c r="Q55" s="92"/>
      <c r="R55" s="90"/>
      <c r="S55" s="91"/>
      <c r="T55" s="92"/>
      <c r="U55" s="92"/>
      <c r="V55" s="92"/>
      <c r="W55" s="93"/>
      <c r="X55" s="94"/>
      <c r="Y55" s="92"/>
      <c r="Z55" s="92"/>
      <c r="AA55" s="93"/>
      <c r="AB55" s="93"/>
      <c r="AC55" s="3"/>
      <c r="AD55" s="26"/>
      <c r="AE55" s="1349"/>
      <c r="AF55" s="1350"/>
      <c r="AG55" s="1350"/>
      <c r="AH55" s="1350"/>
      <c r="AI55" s="1350"/>
      <c r="AJ55" s="1337"/>
    </row>
    <row r="56" spans="1:36" ht="21.75" customHeight="1">
      <c r="A56" s="13"/>
      <c r="B56" s="1336"/>
      <c r="C56" s="1337"/>
      <c r="D56" s="94"/>
      <c r="E56" s="92"/>
      <c r="F56" s="92"/>
      <c r="G56" s="92"/>
      <c r="H56" s="90"/>
      <c r="I56" s="91"/>
      <c r="J56" s="92"/>
      <c r="K56" s="92"/>
      <c r="L56" s="92"/>
      <c r="M56" s="93"/>
      <c r="N56" s="94"/>
      <c r="O56" s="115"/>
      <c r="P56" s="92"/>
      <c r="Q56" s="92"/>
      <c r="R56" s="90"/>
      <c r="S56" s="91"/>
      <c r="T56" s="92"/>
      <c r="U56" s="92"/>
      <c r="V56" s="92"/>
      <c r="W56" s="93"/>
      <c r="X56" s="94"/>
      <c r="Y56" s="92"/>
      <c r="Z56" s="92"/>
      <c r="AA56" s="93"/>
      <c r="AB56" s="93"/>
      <c r="AC56" s="3"/>
      <c r="AD56" s="26"/>
      <c r="AE56" s="1349"/>
      <c r="AF56" s="1350"/>
      <c r="AG56" s="1350"/>
      <c r="AH56" s="1350"/>
      <c r="AI56" s="1350"/>
      <c r="AJ56" s="1337"/>
    </row>
    <row r="57" spans="1:36" ht="21.75" customHeight="1">
      <c r="A57" s="13"/>
      <c r="B57" s="1336"/>
      <c r="C57" s="1337"/>
      <c r="D57" s="94"/>
      <c r="E57" s="92"/>
      <c r="F57" s="92"/>
      <c r="G57" s="92"/>
      <c r="H57" s="90"/>
      <c r="I57" s="91"/>
      <c r="J57" s="92"/>
      <c r="K57" s="92"/>
      <c r="L57" s="92"/>
      <c r="M57" s="93"/>
      <c r="N57" s="94"/>
      <c r="O57" s="92"/>
      <c r="P57" s="92"/>
      <c r="Q57" s="92"/>
      <c r="R57" s="90"/>
      <c r="S57" s="91"/>
      <c r="T57" s="92"/>
      <c r="U57" s="92"/>
      <c r="V57" s="92"/>
      <c r="W57" s="93"/>
      <c r="X57" s="94"/>
      <c r="Y57" s="92"/>
      <c r="Z57" s="92"/>
      <c r="AA57" s="93"/>
      <c r="AB57" s="93"/>
      <c r="AC57" s="3"/>
      <c r="AD57" s="26"/>
      <c r="AE57" s="1349"/>
      <c r="AF57" s="1350"/>
      <c r="AG57" s="1350"/>
      <c r="AH57" s="1350"/>
      <c r="AI57" s="1350"/>
      <c r="AJ57" s="1337"/>
    </row>
    <row r="58" spans="1:36" ht="21.75" customHeight="1">
      <c r="A58" s="13"/>
      <c r="B58" s="1336"/>
      <c r="C58" s="1337"/>
      <c r="D58" s="94"/>
      <c r="E58" s="92"/>
      <c r="F58" s="92"/>
      <c r="G58" s="92"/>
      <c r="H58" s="90"/>
      <c r="I58" s="91"/>
      <c r="J58" s="92"/>
      <c r="K58" s="92"/>
      <c r="L58" s="92"/>
      <c r="M58" s="93"/>
      <c r="N58" s="94"/>
      <c r="O58" s="92"/>
      <c r="P58" s="92"/>
      <c r="Q58" s="92"/>
      <c r="R58" s="90"/>
      <c r="S58" s="91"/>
      <c r="T58" s="92"/>
      <c r="U58" s="92"/>
      <c r="V58" s="92"/>
      <c r="W58" s="93"/>
      <c r="X58" s="94"/>
      <c r="Y58" s="92"/>
      <c r="Z58" s="92"/>
      <c r="AA58" s="93"/>
      <c r="AB58" s="93"/>
      <c r="AC58" s="3"/>
      <c r="AD58" s="26"/>
      <c r="AE58" s="1349"/>
      <c r="AF58" s="1350"/>
      <c r="AG58" s="1350"/>
      <c r="AH58" s="1350"/>
      <c r="AI58" s="1350"/>
      <c r="AJ58" s="1337"/>
    </row>
    <row r="59" spans="1:36" ht="21.75" customHeight="1" thickBot="1">
      <c r="A59" s="100"/>
      <c r="B59" s="1338"/>
      <c r="C59" s="1339"/>
      <c r="D59" s="101"/>
      <c r="E59" s="102"/>
      <c r="F59" s="102"/>
      <c r="G59" s="102"/>
      <c r="H59" s="103"/>
      <c r="I59" s="104"/>
      <c r="J59" s="102"/>
      <c r="K59" s="102"/>
      <c r="L59" s="102"/>
      <c r="M59" s="105"/>
      <c r="N59" s="101"/>
      <c r="O59" s="102"/>
      <c r="P59" s="102"/>
      <c r="Q59" s="102"/>
      <c r="R59" s="103"/>
      <c r="S59" s="104"/>
      <c r="T59" s="102"/>
      <c r="U59" s="102"/>
      <c r="V59" s="102"/>
      <c r="W59" s="105"/>
      <c r="X59" s="101"/>
      <c r="Y59" s="102"/>
      <c r="Z59" s="102"/>
      <c r="AA59" s="105"/>
      <c r="AB59" s="105"/>
      <c r="AC59" s="106"/>
      <c r="AD59" s="107"/>
      <c r="AE59" s="1351"/>
      <c r="AF59" s="1352"/>
      <c r="AG59" s="1352"/>
      <c r="AH59" s="1352"/>
      <c r="AI59" s="1352"/>
      <c r="AJ59" s="1339"/>
    </row>
    <row r="60" spans="1:36" ht="21.75" customHeight="1" thickTop="1">
      <c r="A60" s="1333" t="s">
        <v>219</v>
      </c>
      <c r="B60" s="1334"/>
      <c r="C60" s="1335"/>
      <c r="D60" s="82"/>
      <c r="E60" s="116"/>
      <c r="F60" s="116"/>
      <c r="G60" s="116"/>
      <c r="H60" s="117"/>
      <c r="I60" s="118"/>
      <c r="J60" s="116"/>
      <c r="K60" s="116"/>
      <c r="L60" s="116"/>
      <c r="M60" s="119"/>
      <c r="N60" s="82"/>
      <c r="O60" s="116"/>
      <c r="P60" s="116"/>
      <c r="Q60" s="116"/>
      <c r="R60" s="117"/>
      <c r="S60" s="118"/>
      <c r="T60" s="116"/>
      <c r="U60" s="116"/>
      <c r="V60" s="116"/>
      <c r="W60" s="119"/>
      <c r="X60" s="82"/>
      <c r="Y60" s="116"/>
      <c r="Z60" s="116"/>
      <c r="AA60" s="119"/>
      <c r="AB60" s="119"/>
      <c r="AC60" s="58"/>
      <c r="AD60" s="23"/>
      <c r="AE60" s="1358"/>
      <c r="AF60" s="1359"/>
      <c r="AG60" s="1359"/>
      <c r="AH60" s="1359"/>
      <c r="AI60" s="1359"/>
      <c r="AJ60" s="1360"/>
    </row>
    <row r="61" spans="1:36" ht="21.75" customHeight="1" thickBot="1">
      <c r="A61" s="1428" t="s">
        <v>218</v>
      </c>
      <c r="B61" s="1429"/>
      <c r="C61" s="1430"/>
      <c r="D61" s="120"/>
      <c r="E61" s="121"/>
      <c r="F61" s="121"/>
      <c r="G61" s="121"/>
      <c r="H61" s="122"/>
      <c r="I61" s="123"/>
      <c r="J61" s="121"/>
      <c r="K61" s="121"/>
      <c r="L61" s="121"/>
      <c r="M61" s="124"/>
      <c r="N61" s="120"/>
      <c r="O61" s="121"/>
      <c r="P61" s="121"/>
      <c r="Q61" s="121"/>
      <c r="R61" s="122"/>
      <c r="S61" s="123"/>
      <c r="T61" s="121"/>
      <c r="U61" s="121"/>
      <c r="V61" s="121"/>
      <c r="W61" s="124"/>
      <c r="X61" s="120"/>
      <c r="Y61" s="121"/>
      <c r="Z61" s="121"/>
      <c r="AA61" s="124"/>
      <c r="AB61" s="124"/>
      <c r="AC61" s="6"/>
      <c r="AD61" s="10"/>
      <c r="AE61" s="1415"/>
      <c r="AF61" s="1416"/>
      <c r="AG61" s="1416"/>
      <c r="AH61" s="1416"/>
      <c r="AI61" s="1416"/>
      <c r="AJ61" s="1417"/>
    </row>
    <row r="62" spans="1:36" ht="15" thickBot="1">
      <c r="A62" s="1377"/>
      <c r="B62" s="1377"/>
      <c r="C62" s="64"/>
      <c r="D62" s="1371"/>
      <c r="E62" s="1371"/>
      <c r="F62" s="1371"/>
      <c r="G62" s="1371"/>
      <c r="H62" s="1371"/>
      <c r="I62" s="14"/>
      <c r="J62" s="14"/>
      <c r="K62" s="14"/>
      <c r="L62" s="14"/>
      <c r="M62" s="14"/>
      <c r="N62" s="14"/>
      <c r="O62" s="14"/>
      <c r="P62" s="14"/>
      <c r="Q62" s="9" t="s">
        <v>255</v>
      </c>
      <c r="R62" s="14"/>
      <c r="S62" s="14"/>
      <c r="T62" s="14"/>
      <c r="U62" s="14"/>
      <c r="V62" s="14"/>
      <c r="W62" s="14"/>
      <c r="X62" s="14"/>
      <c r="Y62" s="14"/>
      <c r="Z62" s="14"/>
      <c r="AA62" s="14"/>
      <c r="AB62" s="14"/>
      <c r="AC62" s="14"/>
      <c r="AD62" s="14"/>
      <c r="AE62" s="14"/>
      <c r="AF62" s="14"/>
      <c r="AG62" s="14"/>
      <c r="AH62" s="14"/>
      <c r="AI62" s="14"/>
      <c r="AJ62" s="14"/>
    </row>
    <row r="63" spans="1:36" ht="35.25" customHeight="1" thickBot="1">
      <c r="A63" s="46" t="s">
        <v>59</v>
      </c>
      <c r="B63" s="47"/>
      <c r="C63" s="47"/>
      <c r="D63" s="48"/>
      <c r="E63" s="48"/>
      <c r="F63" s="48"/>
      <c r="G63" s="48"/>
      <c r="H63" s="48"/>
      <c r="I63" s="48"/>
      <c r="J63" s="48"/>
      <c r="K63" s="48"/>
      <c r="L63" s="48"/>
      <c r="M63" s="48"/>
      <c r="N63" s="48"/>
      <c r="O63" s="48"/>
      <c r="P63" s="29"/>
      <c r="Q63" s="16" t="s">
        <v>172</v>
      </c>
      <c r="R63" s="125"/>
      <c r="S63" s="125"/>
      <c r="T63" s="125"/>
      <c r="U63" s="125"/>
      <c r="V63" s="44"/>
      <c r="W63" s="44"/>
      <c r="X63" s="44"/>
      <c r="Y63" s="17"/>
      <c r="Z63" s="51"/>
      <c r="AA63" s="14"/>
      <c r="AB63" s="30" t="s">
        <v>136</v>
      </c>
      <c r="AC63" s="28"/>
      <c r="AD63" s="33"/>
      <c r="AE63" s="1419" t="s">
        <v>159</v>
      </c>
      <c r="AF63" s="1420"/>
      <c r="AG63" s="40"/>
      <c r="AH63" s="1367" t="s">
        <v>1</v>
      </c>
      <c r="AI63" s="1367"/>
      <c r="AJ63" s="1368"/>
    </row>
    <row r="64" spans="1:36" ht="15" customHeight="1" thickBot="1">
      <c r="A64" s="1374" t="s">
        <v>61</v>
      </c>
      <c r="B64" s="1374"/>
      <c r="C64" s="1374"/>
      <c r="D64" s="1374"/>
      <c r="E64" s="1374"/>
      <c r="F64" s="1374"/>
      <c r="G64" s="1374"/>
      <c r="H64" s="1374"/>
      <c r="I64" s="1374"/>
      <c r="J64" s="1374"/>
      <c r="K64" s="1374"/>
      <c r="L64" s="1374"/>
      <c r="M64" s="1374"/>
      <c r="N64" s="1374"/>
      <c r="O64" s="48"/>
      <c r="P64" s="29"/>
      <c r="Q64" s="1423" t="s">
        <v>248</v>
      </c>
      <c r="R64" s="1424"/>
      <c r="S64" s="1424"/>
      <c r="T64" s="1424"/>
      <c r="U64" s="1424"/>
      <c r="V64" s="1424"/>
      <c r="W64" s="1424"/>
      <c r="X64" s="1424"/>
      <c r="Y64" s="1424"/>
      <c r="Z64" s="34"/>
      <c r="AA64" s="14"/>
      <c r="AB64" s="24"/>
      <c r="AC64" s="25"/>
      <c r="AD64" s="35"/>
      <c r="AE64" s="1421"/>
      <c r="AF64" s="1422"/>
      <c r="AG64" s="5"/>
      <c r="AH64" s="27" t="s">
        <v>2</v>
      </c>
      <c r="AI64" s="65" t="s">
        <v>3</v>
      </c>
      <c r="AJ64" s="38" t="s">
        <v>4</v>
      </c>
    </row>
    <row r="65" spans="1:36" ht="15.75">
      <c r="A65" s="1375" t="s">
        <v>62</v>
      </c>
      <c r="B65" s="1375"/>
      <c r="C65" s="1375"/>
      <c r="D65" s="1375"/>
      <c r="E65" s="1375"/>
      <c r="F65" s="1375"/>
      <c r="G65" s="1375"/>
      <c r="H65" s="1375"/>
      <c r="I65" s="1375"/>
      <c r="J65" s="1375"/>
      <c r="K65" s="1375"/>
      <c r="L65" s="1375"/>
      <c r="M65" s="1375"/>
      <c r="N65" s="1375"/>
      <c r="O65" s="48"/>
      <c r="P65" s="29"/>
      <c r="Q65" s="1425"/>
      <c r="R65" s="1426"/>
      <c r="S65" s="1426"/>
      <c r="T65" s="1426"/>
      <c r="U65" s="1426"/>
      <c r="V65" s="1426"/>
      <c r="W65" s="1426"/>
      <c r="X65" s="1426"/>
      <c r="Y65" s="1426"/>
      <c r="Z65" s="34"/>
      <c r="AA65" s="14"/>
      <c r="AB65" s="1361" t="s">
        <v>250</v>
      </c>
      <c r="AC65" s="1362"/>
      <c r="AD65" s="1362"/>
      <c r="AE65" s="1362"/>
      <c r="AF65" s="1362"/>
      <c r="AG65" s="1363"/>
      <c r="AH65" s="1431"/>
      <c r="AI65" s="1431"/>
      <c r="AJ65" s="1356"/>
    </row>
    <row r="66" spans="1:36" ht="15.75" customHeight="1">
      <c r="A66" s="1376" t="s">
        <v>71</v>
      </c>
      <c r="B66" s="1376"/>
      <c r="C66" s="1376"/>
      <c r="D66" s="1376"/>
      <c r="E66" s="1376"/>
      <c r="F66" s="1376"/>
      <c r="G66" s="1376"/>
      <c r="H66" s="1376"/>
      <c r="I66" s="1376"/>
      <c r="J66" s="1376"/>
      <c r="K66" s="1376"/>
      <c r="L66" s="1376"/>
      <c r="M66" s="1376"/>
      <c r="N66" s="1376"/>
      <c r="O66" s="48"/>
      <c r="P66" s="29"/>
      <c r="Q66" s="1425"/>
      <c r="R66" s="1426"/>
      <c r="S66" s="1426"/>
      <c r="T66" s="1426"/>
      <c r="U66" s="1426"/>
      <c r="V66" s="1426"/>
      <c r="W66" s="1426"/>
      <c r="X66" s="1426"/>
      <c r="Y66" s="1426"/>
      <c r="Z66" s="34"/>
      <c r="AA66" s="14"/>
      <c r="AB66" s="1364"/>
      <c r="AC66" s="1365"/>
      <c r="AD66" s="1365"/>
      <c r="AE66" s="1365"/>
      <c r="AF66" s="1365"/>
      <c r="AG66" s="1366"/>
      <c r="AH66" s="1399"/>
      <c r="AI66" s="1399"/>
      <c r="AJ66" s="1357"/>
    </row>
    <row r="67" spans="1:36" ht="15.75" customHeight="1">
      <c r="A67" s="1378" t="s">
        <v>72</v>
      </c>
      <c r="B67" s="1373" t="s">
        <v>63</v>
      </c>
      <c r="C67" s="43"/>
      <c r="D67" s="1393" t="s">
        <v>64</v>
      </c>
      <c r="E67" s="1393"/>
      <c r="F67" s="1393"/>
      <c r="G67" s="1393"/>
      <c r="H67" s="1393"/>
      <c r="I67" s="1393"/>
      <c r="J67" s="1393"/>
      <c r="K67" s="1393"/>
      <c r="L67" s="1393"/>
      <c r="M67" s="1393"/>
      <c r="N67" s="1379" t="s">
        <v>65</v>
      </c>
      <c r="O67" s="1379"/>
      <c r="P67" s="29"/>
      <c r="Q67" s="7" t="s">
        <v>17</v>
      </c>
      <c r="R67" s="14"/>
      <c r="S67" s="14"/>
      <c r="T67" s="14"/>
      <c r="U67" s="14"/>
      <c r="V67" s="9"/>
      <c r="W67" s="14"/>
      <c r="X67" s="14"/>
      <c r="Y67" s="32"/>
      <c r="Z67" s="34"/>
      <c r="AA67" s="14"/>
      <c r="AB67" s="1406" t="s">
        <v>225</v>
      </c>
      <c r="AC67" s="1407"/>
      <c r="AD67" s="1407"/>
      <c r="AE67" s="1407"/>
      <c r="AF67" s="1407"/>
      <c r="AG67" s="1407"/>
      <c r="AH67" s="1394"/>
      <c r="AI67" s="1394"/>
      <c r="AJ67" s="1418"/>
    </row>
    <row r="68" spans="1:36" ht="15.75" customHeight="1">
      <c r="A68" s="1378"/>
      <c r="B68" s="1373"/>
      <c r="C68" s="43"/>
      <c r="D68" s="1414" t="s">
        <v>228</v>
      </c>
      <c r="E68" s="1414"/>
      <c r="F68" s="1414"/>
      <c r="G68" s="1414"/>
      <c r="H68" s="1414"/>
      <c r="I68" s="1414"/>
      <c r="J68" s="1414"/>
      <c r="K68" s="1414"/>
      <c r="L68" s="1414"/>
      <c r="M68" s="1414"/>
      <c r="N68" s="1379"/>
      <c r="O68" s="1379"/>
      <c r="P68" s="29"/>
      <c r="Q68" s="7" t="s">
        <v>18</v>
      </c>
      <c r="R68" s="9"/>
      <c r="S68" s="9"/>
      <c r="T68" s="9"/>
      <c r="U68" s="9"/>
      <c r="V68" s="9"/>
      <c r="W68" s="14"/>
      <c r="X68" s="14"/>
      <c r="Y68" s="32"/>
      <c r="Z68" s="34"/>
      <c r="AA68" s="14"/>
      <c r="AB68" s="1406"/>
      <c r="AC68" s="1407"/>
      <c r="AD68" s="1407"/>
      <c r="AE68" s="1407"/>
      <c r="AF68" s="1407"/>
      <c r="AG68" s="1407"/>
      <c r="AH68" s="1394"/>
      <c r="AI68" s="1394"/>
      <c r="AJ68" s="1418"/>
    </row>
    <row r="69" spans="1:36" ht="18" customHeight="1">
      <c r="A69" s="1378" t="s">
        <v>74</v>
      </c>
      <c r="B69" s="1372" t="s">
        <v>66</v>
      </c>
      <c r="C69" s="130"/>
      <c r="D69" s="1433" t="s">
        <v>67</v>
      </c>
      <c r="E69" s="1433"/>
      <c r="F69" s="1433"/>
      <c r="G69" s="1433"/>
      <c r="H69" s="1433"/>
      <c r="I69" s="1433"/>
      <c r="J69" s="1433"/>
      <c r="K69" s="1433"/>
      <c r="L69" s="1433"/>
      <c r="M69" s="1433"/>
      <c r="N69" s="49"/>
      <c r="O69" s="48"/>
      <c r="P69" s="29"/>
      <c r="Q69" s="31" t="s">
        <v>19</v>
      </c>
      <c r="R69" s="9"/>
      <c r="S69" s="9"/>
      <c r="T69" s="9"/>
      <c r="U69" s="9"/>
      <c r="V69" s="9"/>
      <c r="W69" s="14"/>
      <c r="X69" s="14"/>
      <c r="Y69" s="32"/>
      <c r="Z69" s="34"/>
      <c r="AA69" s="14"/>
      <c r="AB69" s="1406" t="s">
        <v>128</v>
      </c>
      <c r="AC69" s="1407"/>
      <c r="AD69" s="1407"/>
      <c r="AE69" s="1407"/>
      <c r="AF69" s="1407"/>
      <c r="AG69" s="1407"/>
      <c r="AH69" s="1431"/>
      <c r="AI69" s="1431"/>
      <c r="AJ69" s="1356"/>
    </row>
    <row r="70" spans="1:36" ht="14.25" customHeight="1">
      <c r="A70" s="1378"/>
      <c r="B70" s="1372"/>
      <c r="C70" s="130"/>
      <c r="D70" s="1414" t="s">
        <v>229</v>
      </c>
      <c r="E70" s="1414"/>
      <c r="F70" s="1414"/>
      <c r="G70" s="1414"/>
      <c r="H70" s="1414"/>
      <c r="I70" s="1414"/>
      <c r="J70" s="1414"/>
      <c r="K70" s="1414"/>
      <c r="L70" s="1414"/>
      <c r="M70" s="1414"/>
      <c r="N70" s="39"/>
      <c r="O70" s="48"/>
      <c r="P70" s="29"/>
      <c r="Q70" s="31" t="s">
        <v>20</v>
      </c>
      <c r="R70" s="14"/>
      <c r="S70" s="14"/>
      <c r="T70" s="14"/>
      <c r="U70" s="14"/>
      <c r="V70" s="9"/>
      <c r="W70" s="14"/>
      <c r="X70" s="14"/>
      <c r="Y70" s="32"/>
      <c r="Z70" s="34"/>
      <c r="AA70" s="14"/>
      <c r="AB70" s="1406"/>
      <c r="AC70" s="1407"/>
      <c r="AD70" s="1407"/>
      <c r="AE70" s="1407"/>
      <c r="AF70" s="1407"/>
      <c r="AG70" s="1407"/>
      <c r="AH70" s="1399"/>
      <c r="AI70" s="1399"/>
      <c r="AJ70" s="1357"/>
    </row>
    <row r="71" spans="1:36" ht="15.75" customHeight="1">
      <c r="A71" s="1432" t="s">
        <v>73</v>
      </c>
      <c r="B71" s="1373" t="s">
        <v>68</v>
      </c>
      <c r="C71" s="1373"/>
      <c r="D71" s="1393" t="s">
        <v>69</v>
      </c>
      <c r="E71" s="1393"/>
      <c r="F71" s="1393"/>
      <c r="G71" s="1393"/>
      <c r="H71" s="1393"/>
      <c r="I71" s="1393"/>
      <c r="J71" s="1393"/>
      <c r="K71" s="1393"/>
      <c r="L71" s="1393"/>
      <c r="M71" s="1393"/>
      <c r="N71" s="1379" t="s">
        <v>65</v>
      </c>
      <c r="O71" s="1379"/>
      <c r="P71" s="29"/>
      <c r="Q71" s="31" t="s">
        <v>21</v>
      </c>
      <c r="R71" s="14"/>
      <c r="S71" s="14"/>
      <c r="T71" s="14"/>
      <c r="U71" s="14"/>
      <c r="V71" s="14"/>
      <c r="W71" s="14"/>
      <c r="X71" s="14"/>
      <c r="Y71" s="32"/>
      <c r="Z71" s="34"/>
      <c r="AA71" s="14"/>
      <c r="AB71" s="1384" t="s">
        <v>251</v>
      </c>
      <c r="AC71" s="1385"/>
      <c r="AD71" s="1385"/>
      <c r="AE71" s="1385"/>
      <c r="AF71" s="1385"/>
      <c r="AG71" s="1386"/>
      <c r="AH71" s="1395"/>
      <c r="AI71" s="1395"/>
      <c r="AJ71" s="1397"/>
    </row>
    <row r="72" spans="1:36" ht="19.5" customHeight="1">
      <c r="A72" s="1432"/>
      <c r="B72" s="1373"/>
      <c r="C72" s="1373"/>
      <c r="D72" s="1379" t="s">
        <v>70</v>
      </c>
      <c r="E72" s="1379"/>
      <c r="F72" s="1379"/>
      <c r="G72" s="1379"/>
      <c r="H72" s="1379"/>
      <c r="I72" s="1379"/>
      <c r="J72" s="1379"/>
      <c r="K72" s="1379"/>
      <c r="L72" s="1379"/>
      <c r="M72" s="1379"/>
      <c r="N72" s="1379"/>
      <c r="O72" s="1379"/>
      <c r="P72" s="29"/>
      <c r="Q72" s="31" t="s">
        <v>249</v>
      </c>
      <c r="R72" s="14"/>
      <c r="S72" s="14"/>
      <c r="T72" s="14"/>
      <c r="U72" s="14"/>
      <c r="V72" s="14"/>
      <c r="W72" s="14"/>
      <c r="X72" s="14"/>
      <c r="Y72" s="32"/>
      <c r="Z72" s="34"/>
      <c r="AA72" s="14"/>
      <c r="AB72" s="1387"/>
      <c r="AC72" s="1388"/>
      <c r="AD72" s="1388"/>
      <c r="AE72" s="1388"/>
      <c r="AF72" s="1388"/>
      <c r="AG72" s="1389"/>
      <c r="AH72" s="1396"/>
      <c r="AI72" s="1396"/>
      <c r="AJ72" s="1398"/>
    </row>
    <row r="73" spans="1:36" ht="26.25" customHeight="1">
      <c r="A73" s="1381"/>
      <c r="B73" s="1381"/>
      <c r="C73" s="1381"/>
      <c r="D73" s="1381"/>
      <c r="E73" s="1381"/>
      <c r="F73" s="1381"/>
      <c r="G73" s="1381"/>
      <c r="H73" s="1381"/>
      <c r="I73" s="1381"/>
      <c r="J73" s="1381"/>
      <c r="K73" s="1381"/>
      <c r="L73" s="1381"/>
      <c r="M73" s="66"/>
      <c r="N73" s="66"/>
      <c r="O73" s="48"/>
      <c r="P73" s="29"/>
      <c r="Q73" s="7" t="s">
        <v>22</v>
      </c>
      <c r="R73" s="14"/>
      <c r="S73" s="14"/>
      <c r="T73" s="14"/>
      <c r="U73" s="14"/>
      <c r="V73" s="14"/>
      <c r="W73" s="14"/>
      <c r="X73" s="14"/>
      <c r="Y73" s="9"/>
      <c r="Z73" s="34"/>
      <c r="AA73" s="14"/>
      <c r="AB73" s="1390" t="s">
        <v>8</v>
      </c>
      <c r="AC73" s="1391"/>
      <c r="AD73" s="1391"/>
      <c r="AE73" s="1391"/>
      <c r="AF73" s="1391"/>
      <c r="AG73" s="1391"/>
      <c r="AH73" s="62"/>
      <c r="AI73" s="62"/>
      <c r="AJ73" s="63"/>
    </row>
    <row r="74" spans="1:36" ht="16.5" customHeight="1">
      <c r="A74" s="1427" t="s">
        <v>191</v>
      </c>
      <c r="B74" s="1427"/>
      <c r="C74" s="1427"/>
      <c r="D74" s="1427"/>
      <c r="E74" s="1427"/>
      <c r="F74" s="1427"/>
      <c r="G74" s="1427"/>
      <c r="H74" s="1427"/>
      <c r="I74" s="1427"/>
      <c r="J74" s="1427"/>
      <c r="K74" s="1427"/>
      <c r="L74" s="1427"/>
      <c r="M74" s="1427"/>
      <c r="N74" s="1427"/>
      <c r="O74" s="49"/>
      <c r="P74" s="29"/>
      <c r="Q74" s="31" t="s">
        <v>23</v>
      </c>
      <c r="R74" s="14"/>
      <c r="S74" s="14"/>
      <c r="T74" s="14"/>
      <c r="U74" s="14"/>
      <c r="V74" s="14"/>
      <c r="W74" s="14"/>
      <c r="X74" s="14"/>
      <c r="Y74" s="32"/>
      <c r="Z74" s="34"/>
      <c r="AA74" s="14"/>
      <c r="AB74" s="1410" t="s">
        <v>9</v>
      </c>
      <c r="AC74" s="1411"/>
      <c r="AD74" s="1411"/>
      <c r="AE74" s="1411"/>
      <c r="AF74" s="1411"/>
      <c r="AG74" s="1411"/>
      <c r="AH74" s="1408"/>
      <c r="AI74" s="1399"/>
      <c r="AJ74" s="1357"/>
    </row>
    <row r="75" spans="1:36" ht="15.75" customHeight="1">
      <c r="A75" s="1427"/>
      <c r="B75" s="1427"/>
      <c r="C75" s="1427"/>
      <c r="D75" s="1427"/>
      <c r="E75" s="1427"/>
      <c r="F75" s="1427"/>
      <c r="G75" s="1427"/>
      <c r="H75" s="1427"/>
      <c r="I75" s="1427"/>
      <c r="J75" s="1427"/>
      <c r="K75" s="1427"/>
      <c r="L75" s="1427"/>
      <c r="M75" s="1427"/>
      <c r="N75" s="1427"/>
      <c r="O75" s="49"/>
      <c r="P75" s="29"/>
      <c r="Q75" s="31" t="s">
        <v>24</v>
      </c>
      <c r="R75" s="14"/>
      <c r="S75" s="14"/>
      <c r="T75" s="14"/>
      <c r="U75" s="14"/>
      <c r="V75" s="14"/>
      <c r="W75" s="14"/>
      <c r="X75" s="14"/>
      <c r="Y75" s="32"/>
      <c r="Z75" s="34"/>
      <c r="AA75" s="14"/>
      <c r="AB75" s="1410"/>
      <c r="AC75" s="1411"/>
      <c r="AD75" s="1411"/>
      <c r="AE75" s="1411"/>
      <c r="AF75" s="1411"/>
      <c r="AG75" s="1411"/>
      <c r="AH75" s="1409"/>
      <c r="AI75" s="1399"/>
      <c r="AJ75" s="1357"/>
    </row>
    <row r="76" spans="1:36" ht="15.75" customHeight="1">
      <c r="A76" s="11" t="s">
        <v>163</v>
      </c>
      <c r="B76" s="127"/>
      <c r="C76" s="127"/>
      <c r="D76" s="128"/>
      <c r="E76" s="128"/>
      <c r="F76" s="128"/>
      <c r="G76" s="128"/>
      <c r="H76" s="128"/>
      <c r="I76" s="128"/>
      <c r="J76" s="128"/>
      <c r="K76" s="128"/>
      <c r="L76" s="128"/>
      <c r="M76" s="128"/>
      <c r="N76" s="128"/>
      <c r="O76" s="49"/>
      <c r="P76" s="29"/>
      <c r="Q76" s="31" t="s">
        <v>25</v>
      </c>
      <c r="R76" s="14"/>
      <c r="S76" s="14"/>
      <c r="T76" s="14"/>
      <c r="U76" s="14"/>
      <c r="V76" s="14"/>
      <c r="W76" s="14"/>
      <c r="X76" s="14"/>
      <c r="Y76" s="32"/>
      <c r="Z76" s="34"/>
      <c r="AA76" s="15"/>
      <c r="AB76" s="1410" t="s">
        <v>107</v>
      </c>
      <c r="AC76" s="1411"/>
      <c r="AD76" s="1411"/>
      <c r="AE76" s="1411"/>
      <c r="AF76" s="1411"/>
      <c r="AG76" s="1411"/>
      <c r="AH76" s="1412"/>
      <c r="AI76" s="1402"/>
      <c r="AJ76" s="1404"/>
    </row>
    <row r="77" spans="1:36" ht="16.5" customHeight="1">
      <c r="A77" s="129" t="s">
        <v>223</v>
      </c>
      <c r="B77" s="1380" t="s">
        <v>224</v>
      </c>
      <c r="C77" s="1380"/>
      <c r="D77" s="1380"/>
      <c r="E77" s="1380"/>
      <c r="F77" s="1380"/>
      <c r="G77" s="1380"/>
      <c r="H77" s="1380"/>
      <c r="I77" s="1380"/>
      <c r="J77" s="1380"/>
      <c r="K77" s="1380"/>
      <c r="L77" s="1380"/>
      <c r="M77" s="1380"/>
      <c r="N77" s="1380"/>
      <c r="O77" s="49"/>
      <c r="P77" s="29"/>
      <c r="Q77" s="31" t="s">
        <v>26</v>
      </c>
      <c r="R77" s="14"/>
      <c r="S77" s="14"/>
      <c r="T77" s="14"/>
      <c r="U77" s="14"/>
      <c r="V77" s="14"/>
      <c r="W77" s="14"/>
      <c r="X77" s="14"/>
      <c r="Y77" s="9"/>
      <c r="Z77" s="34"/>
      <c r="AA77" s="14"/>
      <c r="AB77" s="1410"/>
      <c r="AC77" s="1411"/>
      <c r="AD77" s="1411"/>
      <c r="AE77" s="1411"/>
      <c r="AF77" s="1411"/>
      <c r="AG77" s="1411"/>
      <c r="AH77" s="1413"/>
      <c r="AI77" s="1403"/>
      <c r="AJ77" s="1405"/>
    </row>
    <row r="78" spans="1:36" ht="14.25" customHeight="1">
      <c r="A78" s="49"/>
      <c r="B78" s="49"/>
      <c r="C78" s="49"/>
      <c r="D78" s="49"/>
      <c r="E78" s="49"/>
      <c r="F78" s="49"/>
      <c r="G78" s="49"/>
      <c r="H78" s="49"/>
      <c r="I78" s="49"/>
      <c r="J78" s="49"/>
      <c r="K78" s="49"/>
      <c r="L78" s="49"/>
      <c r="M78" s="49"/>
      <c r="N78" s="49"/>
      <c r="O78" s="49"/>
      <c r="P78" s="29"/>
      <c r="Q78" s="31" t="s">
        <v>27</v>
      </c>
      <c r="R78" s="14"/>
      <c r="S78" s="14"/>
      <c r="T78" s="14"/>
      <c r="U78" s="14"/>
      <c r="V78" s="14"/>
      <c r="W78" s="14"/>
      <c r="X78" s="14"/>
      <c r="Y78" s="32"/>
      <c r="Z78" s="34"/>
      <c r="AA78" s="14"/>
      <c r="AB78" s="1369" t="s">
        <v>10</v>
      </c>
      <c r="AC78" s="1370"/>
      <c r="AD78" s="1370"/>
      <c r="AE78" s="1370"/>
      <c r="AF78" s="1370"/>
      <c r="AG78" s="1370"/>
      <c r="AH78" s="1394"/>
      <c r="AI78" s="1394"/>
      <c r="AJ78" s="1418"/>
    </row>
    <row r="79" spans="1:36" ht="15.75" customHeight="1">
      <c r="A79" s="39"/>
      <c r="B79" s="39"/>
      <c r="C79" s="39"/>
      <c r="D79" s="50"/>
      <c r="E79" s="50"/>
      <c r="F79" s="50"/>
      <c r="G79" s="50"/>
      <c r="H79" s="50"/>
      <c r="I79" s="50"/>
      <c r="J79" s="50"/>
      <c r="K79" s="50"/>
      <c r="L79" s="48"/>
      <c r="M79" s="48"/>
      <c r="N79" s="48"/>
      <c r="O79" s="48"/>
      <c r="P79" s="29"/>
      <c r="Q79" s="31" t="s">
        <v>189</v>
      </c>
      <c r="R79" s="14"/>
      <c r="S79" s="14"/>
      <c r="T79" s="14"/>
      <c r="U79" s="14"/>
      <c r="V79" s="14"/>
      <c r="W79" s="14"/>
      <c r="X79" s="14"/>
      <c r="Y79" s="9"/>
      <c r="Z79" s="34"/>
      <c r="AA79" s="14"/>
      <c r="AB79" s="1369"/>
      <c r="AC79" s="1370"/>
      <c r="AD79" s="1370"/>
      <c r="AE79" s="1370"/>
      <c r="AF79" s="1370"/>
      <c r="AG79" s="1370"/>
      <c r="AH79" s="1394"/>
      <c r="AI79" s="1394"/>
      <c r="AJ79" s="1418"/>
    </row>
    <row r="80" spans="2:36" ht="15.75" customHeight="1">
      <c r="B80" s="14"/>
      <c r="C80" s="47"/>
      <c r="D80" s="47"/>
      <c r="E80" s="47"/>
      <c r="F80" s="47"/>
      <c r="G80" s="47"/>
      <c r="H80" s="43"/>
      <c r="I80" s="43"/>
      <c r="J80" s="43"/>
      <c r="K80" s="43"/>
      <c r="L80" s="14"/>
      <c r="M80" s="14"/>
      <c r="N80" s="14"/>
      <c r="O80" s="14"/>
      <c r="P80" s="29"/>
      <c r="Q80" s="31" t="s">
        <v>28</v>
      </c>
      <c r="R80" s="14"/>
      <c r="S80" s="14"/>
      <c r="T80" s="14"/>
      <c r="U80" s="14"/>
      <c r="V80" s="14"/>
      <c r="W80" s="14"/>
      <c r="X80" s="14"/>
      <c r="Y80" s="14"/>
      <c r="Z80" s="34"/>
      <c r="AA80" s="14"/>
      <c r="AB80" s="1369" t="s">
        <v>11</v>
      </c>
      <c r="AC80" s="1370"/>
      <c r="AD80" s="1370"/>
      <c r="AE80" s="1370"/>
      <c r="AF80" s="1370"/>
      <c r="AG80" s="1370"/>
      <c r="AH80" s="1399"/>
      <c r="AI80" s="1399"/>
      <c r="AJ80" s="1357"/>
    </row>
    <row r="81" spans="2:36" ht="14.25" customHeight="1">
      <c r="B81" s="47"/>
      <c r="C81" s="47"/>
      <c r="D81" s="47"/>
      <c r="E81" s="47"/>
      <c r="F81" s="47"/>
      <c r="G81" s="47"/>
      <c r="H81" s="14"/>
      <c r="I81" s="14"/>
      <c r="J81" s="14"/>
      <c r="K81" s="14"/>
      <c r="L81" s="14"/>
      <c r="M81" s="14"/>
      <c r="N81" s="14"/>
      <c r="O81" s="14"/>
      <c r="P81" s="29"/>
      <c r="Q81" s="7" t="s">
        <v>29</v>
      </c>
      <c r="R81" s="14"/>
      <c r="S81" s="14"/>
      <c r="T81" s="14"/>
      <c r="U81" s="14"/>
      <c r="V81" s="14"/>
      <c r="W81" s="32"/>
      <c r="X81" s="32"/>
      <c r="Y81" s="32"/>
      <c r="Z81" s="34"/>
      <c r="AA81" s="14"/>
      <c r="AB81" s="1369"/>
      <c r="AC81" s="1370"/>
      <c r="AD81" s="1370"/>
      <c r="AE81" s="1370"/>
      <c r="AF81" s="1370"/>
      <c r="AG81" s="1370"/>
      <c r="AH81" s="1399"/>
      <c r="AI81" s="1399"/>
      <c r="AJ81" s="1357"/>
    </row>
    <row r="82" spans="2:36" ht="15" customHeight="1">
      <c r="B82" s="1392"/>
      <c r="C82" s="1392"/>
      <c r="D82" s="1392"/>
      <c r="E82" s="1392"/>
      <c r="F82" s="1392"/>
      <c r="G82" s="1392"/>
      <c r="H82" s="14"/>
      <c r="I82" s="14"/>
      <c r="J82" s="14"/>
      <c r="K82" s="14"/>
      <c r="L82" s="14"/>
      <c r="M82" s="14"/>
      <c r="N82" s="14"/>
      <c r="O82" s="14"/>
      <c r="P82" s="29"/>
      <c r="Q82" s="31" t="s">
        <v>30</v>
      </c>
      <c r="R82" s="14"/>
      <c r="S82" s="14"/>
      <c r="T82" s="14"/>
      <c r="U82" s="14"/>
      <c r="V82" s="14"/>
      <c r="W82" s="14"/>
      <c r="X82" s="14"/>
      <c r="Y82" s="14"/>
      <c r="Z82" s="34"/>
      <c r="AA82" s="67"/>
      <c r="AB82" s="1369" t="s">
        <v>12</v>
      </c>
      <c r="AC82" s="1370"/>
      <c r="AD82" s="1370"/>
      <c r="AE82" s="1370"/>
      <c r="AF82" s="1370"/>
      <c r="AG82" s="1370"/>
      <c r="AH82" s="1399"/>
      <c r="AI82" s="1399"/>
      <c r="AJ82" s="1357"/>
    </row>
    <row r="83" spans="2:36" ht="15.75" customHeight="1" thickBot="1">
      <c r="B83" s="1392"/>
      <c r="C83" s="1392"/>
      <c r="D83" s="1392"/>
      <c r="E83" s="1392"/>
      <c r="F83" s="1392"/>
      <c r="G83" s="1392"/>
      <c r="H83" s="14"/>
      <c r="I83" s="14"/>
      <c r="J83" s="14"/>
      <c r="K83" s="14"/>
      <c r="L83" s="14"/>
      <c r="M83" s="14"/>
      <c r="N83" s="14"/>
      <c r="O83" s="14"/>
      <c r="P83" s="29"/>
      <c r="Q83" s="31" t="s">
        <v>31</v>
      </c>
      <c r="R83" s="14"/>
      <c r="S83" s="14"/>
      <c r="T83" s="14"/>
      <c r="U83" s="14"/>
      <c r="V83" s="14"/>
      <c r="W83" s="14"/>
      <c r="X83" s="14"/>
      <c r="Y83" s="14"/>
      <c r="Z83" s="34"/>
      <c r="AA83" s="14"/>
      <c r="AB83" s="1382"/>
      <c r="AC83" s="1383"/>
      <c r="AD83" s="1383"/>
      <c r="AE83" s="1383"/>
      <c r="AF83" s="1383"/>
      <c r="AG83" s="1383"/>
      <c r="AH83" s="1400"/>
      <c r="AI83" s="1400"/>
      <c r="AJ83" s="1401"/>
    </row>
    <row r="84" spans="2:36" ht="14.25" customHeight="1">
      <c r="B84" s="9"/>
      <c r="C84" s="9"/>
      <c r="D84" s="14"/>
      <c r="E84" s="14"/>
      <c r="F84" s="14"/>
      <c r="G84" s="14"/>
      <c r="H84" s="14"/>
      <c r="I84" s="14"/>
      <c r="J84" s="14"/>
      <c r="K84" s="14"/>
      <c r="L84" s="14"/>
      <c r="M84" s="14"/>
      <c r="N84" s="14"/>
      <c r="O84" s="14"/>
      <c r="P84" s="29"/>
      <c r="Q84" s="31" t="s">
        <v>32</v>
      </c>
      <c r="R84" s="14"/>
      <c r="S84" s="14"/>
      <c r="T84" s="14"/>
      <c r="U84" s="14"/>
      <c r="V84" s="14"/>
      <c r="W84" s="14"/>
      <c r="X84" s="14"/>
      <c r="Y84" s="14"/>
      <c r="Z84" s="34"/>
      <c r="AA84" s="14"/>
      <c r="AJ84" s="14"/>
    </row>
    <row r="85" spans="2:36" ht="14.25">
      <c r="B85" s="9"/>
      <c r="C85" s="9"/>
      <c r="D85" s="9"/>
      <c r="E85" s="9"/>
      <c r="F85" s="9"/>
      <c r="G85" s="9"/>
      <c r="H85" s="14"/>
      <c r="I85" s="14"/>
      <c r="J85" s="14"/>
      <c r="K85" s="14"/>
      <c r="L85" s="14"/>
      <c r="M85" s="14"/>
      <c r="N85" s="14"/>
      <c r="O85" s="14"/>
      <c r="P85" s="29"/>
      <c r="Q85" s="7" t="s">
        <v>33</v>
      </c>
      <c r="R85" s="14"/>
      <c r="S85" s="14"/>
      <c r="T85" s="14"/>
      <c r="U85" s="14"/>
      <c r="V85" s="14"/>
      <c r="W85" s="14"/>
      <c r="X85" s="14"/>
      <c r="Y85" s="14"/>
      <c r="Z85" s="34"/>
      <c r="AA85" s="14"/>
      <c r="AB85" s="134" t="s">
        <v>13</v>
      </c>
      <c r="AI85" s="14"/>
      <c r="AJ85" s="42"/>
    </row>
    <row r="86" spans="2:36" ht="14.25">
      <c r="B86" s="20"/>
      <c r="C86" s="20"/>
      <c r="D86" s="9"/>
      <c r="E86" s="9"/>
      <c r="F86" s="9"/>
      <c r="G86" s="9"/>
      <c r="H86" s="14"/>
      <c r="I86" s="14"/>
      <c r="J86" s="14"/>
      <c r="K86" s="14"/>
      <c r="L86" s="14"/>
      <c r="M86" s="14"/>
      <c r="N86" s="14"/>
      <c r="O86" s="14"/>
      <c r="P86" s="29"/>
      <c r="Q86" s="31" t="s">
        <v>34</v>
      </c>
      <c r="R86" s="14"/>
      <c r="S86" s="14"/>
      <c r="T86" s="14"/>
      <c r="U86" s="14"/>
      <c r="V86" s="14"/>
      <c r="W86" s="14"/>
      <c r="X86" s="14"/>
      <c r="Y86" s="14"/>
      <c r="Z86" s="34"/>
      <c r="AA86" s="14"/>
      <c r="AJ86" s="21"/>
    </row>
    <row r="87" spans="2:35" ht="14.25">
      <c r="B87" s="20"/>
      <c r="C87" s="20"/>
      <c r="D87" s="14"/>
      <c r="E87" s="14"/>
      <c r="F87" s="14"/>
      <c r="G87" s="14"/>
      <c r="H87" s="14"/>
      <c r="I87" s="14"/>
      <c r="J87" s="14"/>
      <c r="K87" s="14"/>
      <c r="L87" s="14"/>
      <c r="M87" s="14"/>
      <c r="N87" s="14"/>
      <c r="O87" s="14"/>
      <c r="P87" s="29"/>
      <c r="Q87" s="1460" t="s">
        <v>190</v>
      </c>
      <c r="R87" s="1461"/>
      <c r="S87" s="1461"/>
      <c r="T87" s="1461"/>
      <c r="U87" s="1461"/>
      <c r="V87" s="1461"/>
      <c r="W87" s="1461"/>
      <c r="X87" s="1461"/>
      <c r="Y87" s="1461"/>
      <c r="Z87" s="1462"/>
      <c r="AA87" s="14"/>
      <c r="AD87" s="23"/>
      <c r="AE87" s="23"/>
      <c r="AF87" s="23"/>
      <c r="AG87" s="23"/>
      <c r="AH87" s="23"/>
      <c r="AI87" s="37"/>
    </row>
    <row r="88" spans="2:34" ht="14.25">
      <c r="B88" s="20"/>
      <c r="C88" s="20"/>
      <c r="D88" s="14"/>
      <c r="E88" s="14"/>
      <c r="F88" s="14"/>
      <c r="G88" s="14"/>
      <c r="H88" s="14"/>
      <c r="I88" s="14"/>
      <c r="J88" s="14"/>
      <c r="K88" s="14"/>
      <c r="L88" s="14"/>
      <c r="M88" s="14"/>
      <c r="N88" s="14"/>
      <c r="O88" s="14"/>
      <c r="P88" s="29"/>
      <c r="Q88" s="1460"/>
      <c r="R88" s="1461"/>
      <c r="S88" s="1461"/>
      <c r="T88" s="1461"/>
      <c r="U88" s="1461"/>
      <c r="V88" s="1461"/>
      <c r="W88" s="1461"/>
      <c r="X88" s="1461"/>
      <c r="Y88" s="1461"/>
      <c r="Z88" s="1462"/>
      <c r="AA88" s="14"/>
      <c r="AC88" s="36" t="s">
        <v>153</v>
      </c>
      <c r="AD88" s="42"/>
      <c r="AF88" s="64"/>
      <c r="AG88" s="42"/>
      <c r="AH88" s="42"/>
    </row>
    <row r="89" spans="2:27" ht="14.25">
      <c r="B89" s="20"/>
      <c r="C89" s="20"/>
      <c r="D89" s="14"/>
      <c r="E89" s="14"/>
      <c r="F89" s="14"/>
      <c r="G89" s="14"/>
      <c r="H89" s="14"/>
      <c r="I89" s="14"/>
      <c r="J89" s="14"/>
      <c r="K89" s="14"/>
      <c r="L89" s="14"/>
      <c r="M89" s="14"/>
      <c r="N89" s="14"/>
      <c r="O89" s="14"/>
      <c r="P89" s="14"/>
      <c r="Q89" s="31" t="s">
        <v>35</v>
      </c>
      <c r="R89" s="14"/>
      <c r="S89" s="14"/>
      <c r="T89" s="14"/>
      <c r="U89" s="14"/>
      <c r="V89" s="14"/>
      <c r="W89" s="14"/>
      <c r="X89" s="14"/>
      <c r="Y89" s="14"/>
      <c r="Z89" s="8"/>
      <c r="AA89" s="14"/>
    </row>
    <row r="90" spans="2:34" ht="14.25" customHeight="1">
      <c r="B90" s="9"/>
      <c r="C90" s="9"/>
      <c r="D90" s="14"/>
      <c r="E90" s="14"/>
      <c r="F90" s="14"/>
      <c r="G90" s="14"/>
      <c r="Q90" s="7" t="s">
        <v>36</v>
      </c>
      <c r="R90" s="14"/>
      <c r="S90" s="14"/>
      <c r="T90" s="14"/>
      <c r="U90" s="14"/>
      <c r="V90" s="14"/>
      <c r="W90" s="14"/>
      <c r="X90" s="14"/>
      <c r="Y90" s="14"/>
      <c r="Z90" s="8"/>
      <c r="AA90" s="14"/>
      <c r="AB90" s="134" t="s">
        <v>14</v>
      </c>
      <c r="AD90" s="21"/>
      <c r="AE90" s="42"/>
      <c r="AF90" s="21"/>
      <c r="AG90" s="21"/>
      <c r="AH90" s="21"/>
    </row>
    <row r="91" spans="2:36" ht="14.25" customHeight="1">
      <c r="B91" s="20"/>
      <c r="C91" s="20"/>
      <c r="D91" s="14"/>
      <c r="E91" s="14"/>
      <c r="F91" s="14"/>
      <c r="G91" s="14"/>
      <c r="Q91" s="31" t="s">
        <v>37</v>
      </c>
      <c r="R91" s="14"/>
      <c r="S91" s="14"/>
      <c r="T91" s="14"/>
      <c r="U91" s="14"/>
      <c r="V91" s="14"/>
      <c r="W91" s="14"/>
      <c r="X91" s="14"/>
      <c r="Y91" s="14"/>
      <c r="Z91" s="8"/>
      <c r="AA91" s="14"/>
      <c r="AD91" s="23"/>
      <c r="AE91" s="23"/>
      <c r="AF91" s="23"/>
      <c r="AG91" s="23"/>
      <c r="AH91" s="23"/>
      <c r="AI91" s="23"/>
      <c r="AJ91" s="14"/>
    </row>
    <row r="92" spans="1:36" ht="14.25" customHeight="1" thickBot="1">
      <c r="A92" s="41" t="s">
        <v>202</v>
      </c>
      <c r="B92" s="20"/>
      <c r="C92" s="20"/>
      <c r="D92" s="14"/>
      <c r="E92" s="14"/>
      <c r="F92" s="14"/>
      <c r="G92" s="14"/>
      <c r="Q92" s="22" t="s">
        <v>38</v>
      </c>
      <c r="R92" s="10"/>
      <c r="S92" s="10"/>
      <c r="T92" s="10"/>
      <c r="U92" s="10"/>
      <c r="V92" s="10"/>
      <c r="W92" s="10"/>
      <c r="X92" s="10"/>
      <c r="Y92" s="10"/>
      <c r="Z92" s="5"/>
      <c r="AA92" s="14"/>
      <c r="AC92" s="14"/>
      <c r="AD92" s="21"/>
      <c r="AE92" s="21"/>
      <c r="AF92" s="21" t="s">
        <v>154</v>
      </c>
      <c r="AG92" s="21"/>
      <c r="AH92" s="21"/>
      <c r="AI92" s="42"/>
      <c r="AJ92" s="42"/>
    </row>
  </sheetData>
  <sheetProtection/>
  <mergeCells count="175">
    <mergeCell ref="AE37:AJ37"/>
    <mergeCell ref="AE38:AJ38"/>
    <mergeCell ref="AE39:AJ39"/>
    <mergeCell ref="AE58:AJ58"/>
    <mergeCell ref="AE59:AJ59"/>
    <mergeCell ref="AE50:AJ50"/>
    <mergeCell ref="AE45:AJ45"/>
    <mergeCell ref="AE46:AJ46"/>
    <mergeCell ref="AE47:AJ47"/>
    <mergeCell ref="AE48:AJ48"/>
    <mergeCell ref="T8:W8"/>
    <mergeCell ref="Q6:W6"/>
    <mergeCell ref="Q87:Z88"/>
    <mergeCell ref="AE24:AJ24"/>
    <mergeCell ref="AE25:AJ25"/>
    <mergeCell ref="AE26:AJ26"/>
    <mergeCell ref="AE10:AJ12"/>
    <mergeCell ref="AE55:AJ55"/>
    <mergeCell ref="AH69:AH70"/>
    <mergeCell ref="AI69:AI70"/>
    <mergeCell ref="A3:AJ3"/>
    <mergeCell ref="A10:C12"/>
    <mergeCell ref="C6:E6"/>
    <mergeCell ref="X8:Y8"/>
    <mergeCell ref="K6:O6"/>
    <mergeCell ref="AE41:AJ41"/>
    <mergeCell ref="AC10:AD11"/>
    <mergeCell ref="X6:AC6"/>
    <mergeCell ref="Z8:AB8"/>
    <mergeCell ref="AC8:AH8"/>
    <mergeCell ref="AE15:AJ15"/>
    <mergeCell ref="AE16:AJ16"/>
    <mergeCell ref="AE17:AJ17"/>
    <mergeCell ref="AE18:AJ18"/>
    <mergeCell ref="AE13:AJ13"/>
    <mergeCell ref="AE14:AJ14"/>
    <mergeCell ref="B59:C59"/>
    <mergeCell ref="AE57:AJ57"/>
    <mergeCell ref="AJ78:AJ79"/>
    <mergeCell ref="A2:AJ2"/>
    <mergeCell ref="D10:AB10"/>
    <mergeCell ref="AE27:AJ27"/>
    <mergeCell ref="AE28:AJ28"/>
    <mergeCell ref="AE29:AJ29"/>
    <mergeCell ref="AE30:AJ30"/>
    <mergeCell ref="AE31:AJ31"/>
    <mergeCell ref="Q64:Y66"/>
    <mergeCell ref="A74:N75"/>
    <mergeCell ref="A61:C61"/>
    <mergeCell ref="AH78:AH79"/>
    <mergeCell ref="AH65:AH66"/>
    <mergeCell ref="AI65:AI66"/>
    <mergeCell ref="A67:A68"/>
    <mergeCell ref="A71:A72"/>
    <mergeCell ref="D69:M69"/>
    <mergeCell ref="D70:M70"/>
    <mergeCell ref="D72:M72"/>
    <mergeCell ref="D67:M67"/>
    <mergeCell ref="D68:M68"/>
    <mergeCell ref="AE61:AJ61"/>
    <mergeCell ref="AJ69:AJ70"/>
    <mergeCell ref="AE49:AJ49"/>
    <mergeCell ref="AH67:AH68"/>
    <mergeCell ref="AI67:AI68"/>
    <mergeCell ref="AJ67:AJ68"/>
    <mergeCell ref="AE63:AF64"/>
    <mergeCell ref="AB67:AG68"/>
    <mergeCell ref="AB69:AG70"/>
    <mergeCell ref="AB80:AG81"/>
    <mergeCell ref="AJ74:AJ75"/>
    <mergeCell ref="AH74:AH75"/>
    <mergeCell ref="AI74:AI75"/>
    <mergeCell ref="AB76:AG77"/>
    <mergeCell ref="AB74:AG75"/>
    <mergeCell ref="AH76:AH77"/>
    <mergeCell ref="AI80:AI81"/>
    <mergeCell ref="AI78:AI79"/>
    <mergeCell ref="AH71:AH72"/>
    <mergeCell ref="AI71:AI72"/>
    <mergeCell ref="AJ71:AJ72"/>
    <mergeCell ref="AH80:AH81"/>
    <mergeCell ref="AH82:AH83"/>
    <mergeCell ref="AI82:AI83"/>
    <mergeCell ref="AJ82:AJ83"/>
    <mergeCell ref="AI76:AI77"/>
    <mergeCell ref="AJ76:AJ77"/>
    <mergeCell ref="AJ80:AJ81"/>
    <mergeCell ref="B77:N77"/>
    <mergeCell ref="B71:C72"/>
    <mergeCell ref="A73:L73"/>
    <mergeCell ref="AB82:AG83"/>
    <mergeCell ref="AB71:AG72"/>
    <mergeCell ref="AB73:AG73"/>
    <mergeCell ref="N71:O72"/>
    <mergeCell ref="B82:G83"/>
    <mergeCell ref="D71:M71"/>
    <mergeCell ref="AB78:AG79"/>
    <mergeCell ref="D62:H62"/>
    <mergeCell ref="B69:B70"/>
    <mergeCell ref="B67:B68"/>
    <mergeCell ref="A64:N64"/>
    <mergeCell ref="A65:N65"/>
    <mergeCell ref="A66:N66"/>
    <mergeCell ref="A62:B62"/>
    <mergeCell ref="A69:A70"/>
    <mergeCell ref="N67:O68"/>
    <mergeCell ref="AE35:AJ35"/>
    <mergeCell ref="AE36:AJ36"/>
    <mergeCell ref="AJ65:AJ66"/>
    <mergeCell ref="AE51:AJ51"/>
    <mergeCell ref="AE52:AJ52"/>
    <mergeCell ref="AE53:AJ53"/>
    <mergeCell ref="AE54:AJ54"/>
    <mergeCell ref="AE60:AJ60"/>
    <mergeCell ref="AB65:AG66"/>
    <mergeCell ref="AH63:AJ63"/>
    <mergeCell ref="AE22:AJ22"/>
    <mergeCell ref="B22:C22"/>
    <mergeCell ref="AE23:AJ23"/>
    <mergeCell ref="AE32:AJ32"/>
    <mergeCell ref="AE33:AJ33"/>
    <mergeCell ref="AE56:AJ56"/>
    <mergeCell ref="AE44:AJ44"/>
    <mergeCell ref="AE43:AJ43"/>
    <mergeCell ref="AE42:AJ42"/>
    <mergeCell ref="AE40:AJ40"/>
    <mergeCell ref="B19:C19"/>
    <mergeCell ref="B20:C20"/>
    <mergeCell ref="B21:C21"/>
    <mergeCell ref="AE19:AJ19"/>
    <mergeCell ref="AE20:AJ20"/>
    <mergeCell ref="AE21:AJ21"/>
    <mergeCell ref="B13:C13"/>
    <mergeCell ref="B14:C14"/>
    <mergeCell ref="B15:C15"/>
    <mergeCell ref="B16:C16"/>
    <mergeCell ref="B17:C17"/>
    <mergeCell ref="B18:C18"/>
    <mergeCell ref="B53:C53"/>
    <mergeCell ref="B52:C52"/>
    <mergeCell ref="B51:C51"/>
    <mergeCell ref="B50:C50"/>
    <mergeCell ref="B31:C31"/>
    <mergeCell ref="B28:C28"/>
    <mergeCell ref="B29:C29"/>
    <mergeCell ref="B30:C30"/>
    <mergeCell ref="B41:C41"/>
    <mergeCell ref="B42:C42"/>
    <mergeCell ref="A34:C34"/>
    <mergeCell ref="B43:C43"/>
    <mergeCell ref="B23:C23"/>
    <mergeCell ref="B24:C24"/>
    <mergeCell ref="B25:C25"/>
    <mergeCell ref="B26:C26"/>
    <mergeCell ref="B27:C27"/>
    <mergeCell ref="B57:C57"/>
    <mergeCell ref="B56:C56"/>
    <mergeCell ref="B55:C55"/>
    <mergeCell ref="B54:C54"/>
    <mergeCell ref="B32:C32"/>
    <mergeCell ref="B33:C33"/>
    <mergeCell ref="B35:C35"/>
    <mergeCell ref="B36:C36"/>
    <mergeCell ref="B37:C37"/>
    <mergeCell ref="B46:C46"/>
    <mergeCell ref="B44:C44"/>
    <mergeCell ref="B45:C45"/>
    <mergeCell ref="B38:C38"/>
    <mergeCell ref="B39:C39"/>
    <mergeCell ref="B40:C40"/>
    <mergeCell ref="A60:C60"/>
    <mergeCell ref="B49:C49"/>
    <mergeCell ref="B48:C48"/>
    <mergeCell ref="B47:C47"/>
    <mergeCell ref="B58:C58"/>
  </mergeCells>
  <printOptions/>
  <pageMargins left="0.17" right="0.16" top="0.18" bottom="0.19" header="0.17" footer="0.16"/>
  <pageSetup horizontalDpi="300" verticalDpi="300" orientation="landscape" paperSize="9" scale="60" r:id="rId2"/>
  <rowBreaks count="1" manualBreakCount="1">
    <brk id="44"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Deped</dc:creator>
  <cp:keywords/>
  <dc:description/>
  <cp:lastModifiedBy>JESS</cp:lastModifiedBy>
  <cp:lastPrinted>2014-06-05T08:10:48Z</cp:lastPrinted>
  <dcterms:created xsi:type="dcterms:W3CDTF">2012-07-23T16:09:53Z</dcterms:created>
  <dcterms:modified xsi:type="dcterms:W3CDTF">2015-03-16T02:58:47Z</dcterms:modified>
  <cp:category/>
  <cp:version/>
  <cp:contentType/>
  <cp:contentStatus/>
</cp:coreProperties>
</file>